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ience\Owncloud\Experiments\qPCR\"/>
    </mc:Choice>
  </mc:AlternateContent>
  <xr:revisionPtr revIDLastSave="0" documentId="13_ncr:1_{E7E2B3B8-C4E3-492E-AF74-CF97198BCE87}" xr6:coauthVersionLast="36" xr6:coauthVersionMax="36" xr10:uidLastSave="{00000000-0000-0000-0000-000000000000}"/>
  <bookViews>
    <workbookView xWindow="0" yWindow="0" windowWidth="28800" windowHeight="12375" xr2:uid="{A4BC244F-AF21-448B-B31D-73BA9FD2B2A4}"/>
  </bookViews>
  <sheets>
    <sheet name="Sheet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G23" i="1"/>
  <c r="H23" i="1"/>
  <c r="I23" i="1"/>
  <c r="J23" i="1"/>
  <c r="K23" i="1"/>
  <c r="L23" i="1"/>
  <c r="M23" i="1"/>
  <c r="C24" i="1"/>
  <c r="D24" i="1"/>
  <c r="E24" i="1"/>
  <c r="F24" i="1"/>
  <c r="G24" i="1"/>
  <c r="H24" i="1"/>
  <c r="I24" i="1"/>
  <c r="J24" i="1"/>
  <c r="K24" i="1"/>
  <c r="L24" i="1"/>
  <c r="M24" i="1"/>
  <c r="B24" i="1"/>
  <c r="B23" i="1"/>
  <c r="M62" i="1" l="1"/>
  <c r="L62" i="1"/>
  <c r="K62" i="1"/>
  <c r="J62" i="1"/>
  <c r="I62" i="1"/>
  <c r="H62" i="1"/>
  <c r="G62" i="1"/>
  <c r="F62" i="1"/>
  <c r="E62" i="1"/>
  <c r="D62" i="1"/>
  <c r="C62" i="1"/>
  <c r="B62" i="1"/>
  <c r="C55" i="1"/>
  <c r="D55" i="1"/>
  <c r="E55" i="1"/>
  <c r="F55" i="1"/>
  <c r="G55" i="1"/>
  <c r="H55" i="1"/>
  <c r="I55" i="1"/>
  <c r="J55" i="1"/>
  <c r="K55" i="1"/>
  <c r="L55" i="1"/>
  <c r="M55" i="1"/>
  <c r="B55" i="1"/>
  <c r="C25" i="1" l="1"/>
  <c r="D25" i="1"/>
  <c r="E25" i="1"/>
  <c r="F25" i="1"/>
  <c r="G25" i="1"/>
  <c r="H25" i="1"/>
  <c r="I25" i="1"/>
  <c r="J25" i="1"/>
  <c r="K25" i="1"/>
  <c r="L25" i="1"/>
  <c r="M25" i="1"/>
  <c r="C26" i="1"/>
  <c r="D26" i="1"/>
  <c r="E26" i="1"/>
  <c r="F26" i="1"/>
  <c r="G26" i="1"/>
  <c r="H26" i="1"/>
  <c r="I26" i="1"/>
  <c r="J26" i="1"/>
  <c r="K26" i="1"/>
  <c r="L26" i="1"/>
  <c r="M26" i="1"/>
  <c r="B26" i="1"/>
  <c r="B25" i="1"/>
  <c r="M35" i="1" l="1"/>
  <c r="L17" i="1"/>
  <c r="M17" i="1"/>
  <c r="L18" i="1"/>
  <c r="M18" i="1"/>
  <c r="L19" i="1"/>
  <c r="M19" i="1"/>
  <c r="L20" i="1"/>
  <c r="M20" i="1"/>
  <c r="L21" i="1"/>
  <c r="M21" i="1"/>
  <c r="L22" i="1"/>
  <c r="M22" i="1"/>
  <c r="L34" i="1"/>
  <c r="M34" i="1"/>
  <c r="L35" i="1"/>
  <c r="L27" i="1"/>
  <c r="M27" i="1"/>
  <c r="L28" i="1"/>
  <c r="M28" i="1"/>
  <c r="D16" i="1"/>
  <c r="E16" i="1"/>
  <c r="F16" i="1"/>
  <c r="G16" i="1"/>
  <c r="H16" i="1"/>
  <c r="I16" i="1"/>
  <c r="J16" i="1"/>
  <c r="K16" i="1"/>
  <c r="L16" i="1"/>
  <c r="M16" i="1"/>
  <c r="M31" i="1" l="1"/>
  <c r="M46" i="1" s="1"/>
  <c r="M40" i="1"/>
  <c r="M48" i="1"/>
  <c r="L31" i="1"/>
  <c r="L45" i="1" s="1"/>
  <c r="M32" i="1"/>
  <c r="M33" i="1"/>
  <c r="L36" i="1"/>
  <c r="L33" i="1"/>
  <c r="L32" i="1"/>
  <c r="L52" i="1" s="1"/>
  <c r="M36" i="1"/>
  <c r="Q14" i="1"/>
  <c r="P14" i="1"/>
  <c r="Q13" i="1"/>
  <c r="P13" i="1"/>
  <c r="O14" i="1"/>
  <c r="O13" i="1"/>
  <c r="L30" i="1"/>
  <c r="L38" i="1" s="1"/>
  <c r="M30" i="1"/>
  <c r="M38" i="1" s="1"/>
  <c r="M45" i="1" l="1"/>
  <c r="M59" i="1" s="1"/>
  <c r="M41" i="1"/>
  <c r="M57" i="1" s="1"/>
  <c r="M43" i="1"/>
  <c r="M44" i="1"/>
  <c r="M42" i="1"/>
  <c r="M39" i="1"/>
  <c r="M56" i="1" s="1"/>
  <c r="M47" i="1"/>
  <c r="M60" i="1" s="1"/>
  <c r="L47" i="1"/>
  <c r="L41" i="1"/>
  <c r="L42" i="1"/>
  <c r="L44" i="1"/>
  <c r="L46" i="1"/>
  <c r="L59" i="1" s="1"/>
  <c r="L39" i="1"/>
  <c r="L40" i="1"/>
  <c r="L48" i="1"/>
  <c r="L43" i="1"/>
  <c r="M50" i="1"/>
  <c r="L51" i="1"/>
  <c r="L63" i="1" s="1"/>
  <c r="L50" i="1"/>
  <c r="M51" i="1"/>
  <c r="M52" i="1"/>
  <c r="Q7" i="1"/>
  <c r="P7" i="1"/>
  <c r="Q12" i="1"/>
  <c r="P12" i="1"/>
  <c r="O12" i="1"/>
  <c r="O7" i="1"/>
  <c r="H34" i="1"/>
  <c r="I34" i="1"/>
  <c r="J34" i="1"/>
  <c r="K34" i="1"/>
  <c r="F30" i="1"/>
  <c r="F38" i="1" s="1"/>
  <c r="G30" i="1"/>
  <c r="G38" i="1" s="1"/>
  <c r="H30" i="1"/>
  <c r="H38" i="1" s="1"/>
  <c r="I30" i="1"/>
  <c r="J30" i="1"/>
  <c r="K30" i="1"/>
  <c r="K17" i="1"/>
  <c r="K18" i="1"/>
  <c r="K19" i="1"/>
  <c r="K20" i="1"/>
  <c r="K21" i="1"/>
  <c r="K22" i="1"/>
  <c r="K27" i="1"/>
  <c r="K28" i="1"/>
  <c r="F17" i="1"/>
  <c r="F18" i="1"/>
  <c r="F19" i="1"/>
  <c r="F20" i="1"/>
  <c r="F21" i="1"/>
  <c r="F22" i="1"/>
  <c r="F34" i="1"/>
  <c r="F27" i="1"/>
  <c r="F28" i="1"/>
  <c r="L56" i="1" l="1"/>
  <c r="L60" i="1"/>
  <c r="L58" i="1"/>
  <c r="L57" i="1"/>
  <c r="M63" i="1"/>
  <c r="M58" i="1"/>
  <c r="H50" i="1"/>
  <c r="G50" i="1"/>
  <c r="F50" i="1"/>
  <c r="K36" i="1"/>
  <c r="K33" i="1"/>
  <c r="F35" i="1"/>
  <c r="F36" i="1"/>
  <c r="K38" i="1"/>
  <c r="J38" i="1"/>
  <c r="I38" i="1"/>
  <c r="F31" i="1"/>
  <c r="K32" i="1"/>
  <c r="K51" i="1" s="1"/>
  <c r="K31" i="1"/>
  <c r="K48" i="1" s="1"/>
  <c r="K35" i="1"/>
  <c r="F32" i="1"/>
  <c r="F33" i="1"/>
  <c r="B30" i="1"/>
  <c r="B38" i="1" s="1"/>
  <c r="C30" i="1"/>
  <c r="D30" i="1"/>
  <c r="D38" i="1" s="1"/>
  <c r="E30" i="1"/>
  <c r="E38" i="1" s="1"/>
  <c r="C27" i="1"/>
  <c r="D27" i="1"/>
  <c r="E27" i="1"/>
  <c r="G27" i="1"/>
  <c r="H27" i="1"/>
  <c r="I27" i="1"/>
  <c r="J27" i="1"/>
  <c r="C28" i="1"/>
  <c r="D28" i="1"/>
  <c r="E28" i="1"/>
  <c r="G28" i="1"/>
  <c r="H28" i="1"/>
  <c r="I28" i="1"/>
  <c r="J28" i="1"/>
  <c r="B28" i="1"/>
  <c r="B27" i="1"/>
  <c r="B35" i="1"/>
  <c r="E34" i="1"/>
  <c r="C21" i="1"/>
  <c r="D21" i="1"/>
  <c r="E21" i="1"/>
  <c r="G21" i="1"/>
  <c r="H21" i="1"/>
  <c r="I21" i="1"/>
  <c r="J21" i="1"/>
  <c r="C22" i="1"/>
  <c r="D22" i="1"/>
  <c r="E22" i="1"/>
  <c r="G22" i="1"/>
  <c r="H22" i="1"/>
  <c r="I22" i="1"/>
  <c r="J22" i="1"/>
  <c r="B22" i="1"/>
  <c r="B21" i="1"/>
  <c r="C19" i="1"/>
  <c r="D19" i="1"/>
  <c r="E19" i="1"/>
  <c r="G19" i="1"/>
  <c r="H19" i="1"/>
  <c r="I19" i="1"/>
  <c r="J19" i="1"/>
  <c r="C20" i="1"/>
  <c r="D20" i="1"/>
  <c r="E20" i="1"/>
  <c r="G20" i="1"/>
  <c r="H20" i="1"/>
  <c r="I20" i="1"/>
  <c r="J20" i="1"/>
  <c r="B20" i="1"/>
  <c r="B19" i="1"/>
  <c r="C17" i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  <c r="B18" i="1"/>
  <c r="B17" i="1"/>
  <c r="C16" i="1"/>
  <c r="B16" i="1"/>
  <c r="A18" i="1"/>
  <c r="A19" i="1"/>
  <c r="A32" i="1" s="1"/>
  <c r="A20" i="1"/>
  <c r="A21" i="1"/>
  <c r="A33" i="1" s="1"/>
  <c r="A22" i="1"/>
  <c r="A23" i="1"/>
  <c r="A34" i="1" s="1"/>
  <c r="A24" i="1"/>
  <c r="A25" i="1"/>
  <c r="A35" i="1" s="1"/>
  <c r="A26" i="1"/>
  <c r="A27" i="1"/>
  <c r="A36" i="1" s="1"/>
  <c r="A28" i="1"/>
  <c r="A17" i="1"/>
  <c r="A31" i="1" s="1"/>
  <c r="K41" i="1" l="1"/>
  <c r="K47" i="1"/>
  <c r="K60" i="1" s="1"/>
  <c r="E50" i="1"/>
  <c r="D50" i="1"/>
  <c r="K40" i="1"/>
  <c r="K50" i="1"/>
  <c r="I50" i="1"/>
  <c r="B50" i="1"/>
  <c r="J50" i="1"/>
  <c r="K46" i="1"/>
  <c r="K45" i="1"/>
  <c r="K43" i="1"/>
  <c r="K44" i="1"/>
  <c r="K42" i="1"/>
  <c r="K52" i="1"/>
  <c r="K63" i="1" s="1"/>
  <c r="K39" i="1"/>
  <c r="F43" i="1"/>
  <c r="F44" i="1"/>
  <c r="F41" i="1"/>
  <c r="F46" i="1"/>
  <c r="F48" i="1"/>
  <c r="F47" i="1"/>
  <c r="F60" i="1" s="1"/>
  <c r="F42" i="1"/>
  <c r="F45" i="1"/>
  <c r="F51" i="1"/>
  <c r="F52" i="1"/>
  <c r="F39" i="1"/>
  <c r="F40" i="1"/>
  <c r="H36" i="1"/>
  <c r="I36" i="1"/>
  <c r="J36" i="1"/>
  <c r="B34" i="1"/>
  <c r="G34" i="1"/>
  <c r="J35" i="1"/>
  <c r="J33" i="1"/>
  <c r="J31" i="1"/>
  <c r="J39" i="1" s="1"/>
  <c r="J32" i="1"/>
  <c r="I35" i="1"/>
  <c r="I32" i="1"/>
  <c r="I51" i="1" s="1"/>
  <c r="I31" i="1"/>
  <c r="I33" i="1"/>
  <c r="H35" i="1"/>
  <c r="H32" i="1"/>
  <c r="H51" i="1" s="1"/>
  <c r="H33" i="1"/>
  <c r="H31" i="1"/>
  <c r="G35" i="1"/>
  <c r="G36" i="1"/>
  <c r="G32" i="1"/>
  <c r="G31" i="1"/>
  <c r="G33" i="1"/>
  <c r="D34" i="1"/>
  <c r="A39" i="1"/>
  <c r="A41" i="1"/>
  <c r="A57" i="1" s="1"/>
  <c r="C31" i="1"/>
  <c r="C39" i="1" s="1"/>
  <c r="C32" i="1"/>
  <c r="C33" i="1"/>
  <c r="C34" i="1"/>
  <c r="E36" i="1"/>
  <c r="D35" i="1"/>
  <c r="D36" i="1"/>
  <c r="C35" i="1"/>
  <c r="E32" i="1"/>
  <c r="E33" i="1"/>
  <c r="D32" i="1"/>
  <c r="D33" i="1"/>
  <c r="B32" i="1"/>
  <c r="B33" i="1"/>
  <c r="E35" i="1"/>
  <c r="C38" i="1"/>
  <c r="A43" i="1"/>
  <c r="A58" i="1" s="1"/>
  <c r="A47" i="1"/>
  <c r="A60" i="1" s="1"/>
  <c r="A45" i="1"/>
  <c r="A59" i="1" s="1"/>
  <c r="C36" i="1"/>
  <c r="B36" i="1"/>
  <c r="B31" i="1"/>
  <c r="B40" i="1" s="1"/>
  <c r="E31" i="1"/>
  <c r="E39" i="1" s="1"/>
  <c r="D31" i="1"/>
  <c r="D39" i="1" s="1"/>
  <c r="K56" i="1" l="1"/>
  <c r="F63" i="1"/>
  <c r="K57" i="1"/>
  <c r="F59" i="1"/>
  <c r="F56" i="1"/>
  <c r="F57" i="1"/>
  <c r="K58" i="1"/>
  <c r="F58" i="1"/>
  <c r="K59" i="1"/>
  <c r="A40" i="1"/>
  <c r="A56" i="1"/>
  <c r="I41" i="1"/>
  <c r="H40" i="1"/>
  <c r="J41" i="1"/>
  <c r="H39" i="1"/>
  <c r="A46" i="1"/>
  <c r="A48" i="1"/>
  <c r="E40" i="1"/>
  <c r="E56" i="1" s="1"/>
  <c r="A44" i="1"/>
  <c r="A51" i="1"/>
  <c r="A42" i="1"/>
  <c r="A52" i="1" s="1"/>
  <c r="A63" i="1" s="1"/>
  <c r="J51" i="1"/>
  <c r="J63" i="1" s="1"/>
  <c r="H45" i="1"/>
  <c r="H46" i="1"/>
  <c r="H43" i="1"/>
  <c r="H44" i="1"/>
  <c r="I46" i="1"/>
  <c r="I45" i="1"/>
  <c r="I44" i="1"/>
  <c r="I43" i="1"/>
  <c r="I58" i="1" s="1"/>
  <c r="J46" i="1"/>
  <c r="J45" i="1"/>
  <c r="J44" i="1"/>
  <c r="J43" i="1"/>
  <c r="H47" i="1"/>
  <c r="I48" i="1"/>
  <c r="I47" i="1"/>
  <c r="J42" i="1"/>
  <c r="J48" i="1"/>
  <c r="J52" i="1"/>
  <c r="I42" i="1"/>
  <c r="H42" i="1"/>
  <c r="J47" i="1"/>
  <c r="I39" i="1"/>
  <c r="H48" i="1"/>
  <c r="I52" i="1"/>
  <c r="I63" i="1" s="1"/>
  <c r="I40" i="1"/>
  <c r="H52" i="1"/>
  <c r="H63" i="1" s="1"/>
  <c r="H41" i="1"/>
  <c r="J40" i="1"/>
  <c r="J56" i="1" s="1"/>
  <c r="G52" i="1"/>
  <c r="G51" i="1"/>
  <c r="G45" i="1"/>
  <c r="G48" i="1"/>
  <c r="G47" i="1"/>
  <c r="G42" i="1"/>
  <c r="G41" i="1"/>
  <c r="G44" i="1"/>
  <c r="G43" i="1"/>
  <c r="G46" i="1"/>
  <c r="G40" i="1"/>
  <c r="G39" i="1"/>
  <c r="G56" i="1" s="1"/>
  <c r="E51" i="1"/>
  <c r="E52" i="1"/>
  <c r="E41" i="1"/>
  <c r="E47" i="1"/>
  <c r="E48" i="1"/>
  <c r="E42" i="1"/>
  <c r="E45" i="1"/>
  <c r="E46" i="1"/>
  <c r="E43" i="1"/>
  <c r="E44" i="1"/>
  <c r="D48" i="1"/>
  <c r="D44" i="1"/>
  <c r="D43" i="1"/>
  <c r="D45" i="1"/>
  <c r="D41" i="1"/>
  <c r="D46" i="1"/>
  <c r="D42" i="1"/>
  <c r="D47" i="1"/>
  <c r="D51" i="1"/>
  <c r="D52" i="1"/>
  <c r="D40" i="1"/>
  <c r="D56" i="1" s="1"/>
  <c r="C40" i="1"/>
  <c r="C56" i="1" s="1"/>
  <c r="C52" i="1"/>
  <c r="C51" i="1"/>
  <c r="C63" i="1" s="1"/>
  <c r="C42" i="1"/>
  <c r="C45" i="1"/>
  <c r="C44" i="1"/>
  <c r="C47" i="1"/>
  <c r="C43" i="1"/>
  <c r="C46" i="1"/>
  <c r="C48" i="1"/>
  <c r="C41" i="1"/>
  <c r="B39" i="1"/>
  <c r="B56" i="1" s="1"/>
  <c r="B48" i="1"/>
  <c r="B42" i="1"/>
  <c r="B46" i="1"/>
  <c r="B45" i="1"/>
  <c r="B44" i="1"/>
  <c r="B47" i="1"/>
  <c r="B43" i="1"/>
  <c r="B41" i="1"/>
  <c r="B52" i="1"/>
  <c r="B51" i="1"/>
  <c r="C50" i="1"/>
  <c r="O11" i="1"/>
  <c r="O10" i="1"/>
  <c r="O9" i="1"/>
  <c r="O8" i="1"/>
  <c r="O6" i="1"/>
  <c r="O5" i="1"/>
  <c r="O4" i="1"/>
  <c r="O3" i="1"/>
  <c r="Q11" i="1"/>
  <c r="P11" i="1"/>
  <c r="Q10" i="1"/>
  <c r="Q9" i="1"/>
  <c r="Q8" i="1"/>
  <c r="Q6" i="1"/>
  <c r="Q5" i="1"/>
  <c r="Q4" i="1"/>
  <c r="P10" i="1"/>
  <c r="P9" i="1"/>
  <c r="P8" i="1"/>
  <c r="P6" i="1"/>
  <c r="P5" i="1"/>
  <c r="P4" i="1"/>
  <c r="Q3" i="1"/>
  <c r="P3" i="1"/>
  <c r="I59" i="1" l="1"/>
  <c r="D58" i="1"/>
  <c r="H56" i="1"/>
  <c r="G58" i="1"/>
  <c r="J57" i="1"/>
  <c r="G57" i="1"/>
  <c r="I57" i="1"/>
  <c r="C58" i="1"/>
  <c r="H58" i="1"/>
  <c r="D59" i="1"/>
  <c r="C59" i="1"/>
  <c r="E59" i="1"/>
  <c r="G59" i="1"/>
  <c r="H60" i="1"/>
  <c r="H59" i="1"/>
  <c r="B57" i="1"/>
  <c r="B59" i="1"/>
  <c r="E57" i="1"/>
  <c r="D60" i="1"/>
  <c r="G63" i="1"/>
  <c r="J59" i="1"/>
  <c r="E58" i="1"/>
  <c r="B60" i="1"/>
  <c r="B63" i="1"/>
  <c r="C60" i="1"/>
  <c r="I56" i="1"/>
  <c r="D57" i="1"/>
  <c r="E63" i="1"/>
  <c r="G60" i="1"/>
  <c r="H57" i="1"/>
  <c r="J60" i="1"/>
  <c r="I60" i="1"/>
  <c r="D63" i="1"/>
  <c r="B58" i="1"/>
  <c r="C57" i="1"/>
  <c r="E60" i="1"/>
  <c r="J58" i="1"/>
</calcChain>
</file>

<file path=xl/sharedStrings.xml><?xml version="1.0" encoding="utf-8"?>
<sst xmlns="http://schemas.openxmlformats.org/spreadsheetml/2006/main" count="46" uniqueCount="35">
  <si>
    <t>ARG</t>
  </si>
  <si>
    <t>Circ</t>
  </si>
  <si>
    <t>ssDNA</t>
  </si>
  <si>
    <t>Mean</t>
  </si>
  <si>
    <t>ARG mean Cq +- SD</t>
  </si>
  <si>
    <t>DLC_LYS2</t>
  </si>
  <si>
    <t>Circ 2kb</t>
  </si>
  <si>
    <t>DLC LYS2</t>
  </si>
  <si>
    <t>Efficiency</t>
  </si>
  <si>
    <t>Amplif factor</t>
  </si>
  <si>
    <t>Molecules</t>
  </si>
  <si>
    <t>Ratio ARG</t>
  </si>
  <si>
    <t>Ratio Circ</t>
  </si>
  <si>
    <t>HOcut</t>
  </si>
  <si>
    <t>HO cut</t>
  </si>
  <si>
    <t>Nucl cut</t>
  </si>
  <si>
    <t>ND</t>
  </si>
  <si>
    <t>Paste duplicate Cp values here</t>
  </si>
  <si>
    <t>Modify the Amplif factor if you change targets</t>
  </si>
  <si>
    <t>Plots</t>
  </si>
  <si>
    <t>Results (individual values)</t>
  </si>
  <si>
    <t>Results (Average)</t>
  </si>
  <si>
    <t>strain 2</t>
  </si>
  <si>
    <t>strain 3</t>
  </si>
  <si>
    <t>strain 4</t>
  </si>
  <si>
    <t>strain 5</t>
  </si>
  <si>
    <t>strain 6</t>
  </si>
  <si>
    <t>strain 7</t>
  </si>
  <si>
    <t>strain 8</t>
  </si>
  <si>
    <t>strain 9</t>
  </si>
  <si>
    <t>strain 10</t>
  </si>
  <si>
    <t>strain 11</t>
  </si>
  <si>
    <t>strain 12</t>
  </si>
  <si>
    <t>strain 1 (example)</t>
  </si>
  <si>
    <t>in Biorad SSO Advanced buffer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</si>
</sst>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;\-###0.00"/>
    <numFmt numFmtId="165" formatCode="0.0"/>
    <numFmt numFmtId="166" formatCode="0.0E+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25"/>
      <name val="Microsoft Sans Serif"/>
      <family val="2"/>
    </font>
    <font>
      <b/>
      <sz val="8.25"/>
      <name val="Microsoft Sans Serif"/>
      <family val="2"/>
    </font>
    <font>
      <sz val="8.25"/>
      <name val="Microsoft Sans Serif"/>
      <family val="2"/>
    </font>
    <font>
      <sz val="8.25"/>
      <name val="Microsoft Sans Serif"/>
      <family val="2"/>
    </font>
    <font>
      <sz val="8.25"/>
      <name val="Microsoft Sans Serif"/>
      <family val="2"/>
    </font>
    <font>
      <b/>
      <sz val="16"/>
      <color theme="1"/>
      <name val="Calibri"/>
      <family val="2"/>
      <scheme val="minor"/>
    </font>
    <font>
      <b/>
      <sz val="14"/>
      <name val="Calibri "/>
    </font>
    <font>
      <sz val="11"/>
      <color theme="1"/>
      <name val="Calibri"/>
      <family val="2"/>
      <scheme val="minor"/>
    </font>
    <font>
      <sz val="8.25"/>
      <name val="Microsoft Sans Serif"/>
      <charset val="1"/>
    </font>
    <font>
      <sz val="8.5"/>
      <name val="Calibri "/>
    </font>
    <font>
      <sz val="8.5"/>
      <color theme="1"/>
      <name val="Calibri 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71">
    <xf numFmtId="0" fontId="0" fillId="0" borderId="0" xfId="0"/>
    <xf numFmtId="49" fontId="2" fillId="0" borderId="0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 wrapText="1"/>
    </xf>
    <xf numFmtId="164" fontId="5" fillId="0" borderId="0" xfId="0" applyNumberFormat="1" applyFont="1" applyFill="1" applyBorder="1" applyAlignment="1" applyProtection="1">
      <alignment vertical="center"/>
    </xf>
    <xf numFmtId="11" fontId="6" fillId="0" borderId="0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49" fontId="0" fillId="0" borderId="2" xfId="0" applyNumberFormat="1" applyBorder="1"/>
    <xf numFmtId="49" fontId="2" fillId="3" borderId="3" xfId="0" applyNumberFormat="1" applyFont="1" applyFill="1" applyBorder="1" applyAlignment="1" applyProtection="1">
      <alignment vertical="center"/>
    </xf>
    <xf numFmtId="2" fontId="0" fillId="3" borderId="0" xfId="0" applyNumberFormat="1" applyFill="1" applyBorder="1"/>
    <xf numFmtId="49" fontId="2" fillId="2" borderId="3" xfId="0" applyNumberFormat="1" applyFont="1" applyFill="1" applyBorder="1" applyAlignment="1" applyProtection="1">
      <alignment vertical="center"/>
    </xf>
    <xf numFmtId="11" fontId="0" fillId="2" borderId="0" xfId="0" applyNumberFormat="1" applyFill="1" applyBorder="1"/>
    <xf numFmtId="49" fontId="2" fillId="0" borderId="3" xfId="0" applyNumberFormat="1" applyFont="1" applyFill="1" applyBorder="1" applyAlignment="1" applyProtection="1">
      <alignment vertical="center"/>
    </xf>
    <xf numFmtId="11" fontId="0" fillId="0" borderId="0" xfId="0" applyNumberFormat="1" applyBorder="1"/>
    <xf numFmtId="49" fontId="2" fillId="4" borderId="4" xfId="0" applyNumberFormat="1" applyFont="1" applyFill="1" applyBorder="1" applyAlignment="1" applyProtection="1">
      <alignment vertical="center"/>
    </xf>
    <xf numFmtId="2" fontId="0" fillId="4" borderId="5" xfId="0" applyNumberFormat="1" applyFill="1" applyBorder="1"/>
    <xf numFmtId="2" fontId="0" fillId="0" borderId="0" xfId="0" applyNumberFormat="1" applyBorder="1"/>
    <xf numFmtId="49" fontId="8" fillId="0" borderId="0" xfId="0" applyNumberFormat="1" applyFont="1" applyFill="1" applyBorder="1" applyAlignment="1" applyProtection="1">
      <alignment vertical="center"/>
    </xf>
    <xf numFmtId="164" fontId="10" fillId="0" borderId="0" xfId="0" applyNumberFormat="1" applyFont="1" applyFill="1" applyBorder="1" applyAlignment="1" applyProtection="1">
      <alignment vertical="center"/>
    </xf>
    <xf numFmtId="164" fontId="10" fillId="0" borderId="7" xfId="0" applyNumberFormat="1" applyFont="1" applyFill="1" applyBorder="1" applyAlignment="1" applyProtection="1">
      <alignment vertical="center"/>
    </xf>
    <xf numFmtId="164" fontId="2" fillId="0" borderId="7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0" fillId="0" borderId="0" xfId="0" applyBorder="1"/>
    <xf numFmtId="0" fontId="0" fillId="2" borderId="0" xfId="0" applyFill="1" applyBorder="1"/>
    <xf numFmtId="10" fontId="1" fillId="2" borderId="0" xfId="0" applyNumberFormat="1" applyFont="1" applyFill="1" applyBorder="1"/>
    <xf numFmtId="0" fontId="1" fillId="2" borderId="0" xfId="0" applyFont="1" applyFill="1" applyBorder="1"/>
    <xf numFmtId="49" fontId="0" fillId="0" borderId="0" xfId="0" applyNumberFormat="1" applyBorder="1"/>
    <xf numFmtId="10" fontId="1" fillId="2" borderId="0" xfId="1" applyNumberFormat="1" applyFont="1" applyFill="1" applyBorder="1"/>
    <xf numFmtId="0" fontId="0" fillId="0" borderId="0" xfId="0" applyNumberFormat="1" applyBorder="1"/>
    <xf numFmtId="0" fontId="7" fillId="0" borderId="0" xfId="0" applyFont="1" applyBorder="1"/>
    <xf numFmtId="2" fontId="0" fillId="4" borderId="0" xfId="0" applyNumberFormat="1" applyFill="1" applyBorder="1"/>
    <xf numFmtId="0" fontId="1" fillId="0" borderId="0" xfId="0" applyNumberFormat="1" applyFont="1" applyBorder="1"/>
    <xf numFmtId="166" fontId="0" fillId="0" borderId="0" xfId="0" applyNumberFormat="1" applyBorder="1"/>
    <xf numFmtId="165" fontId="0" fillId="0" borderId="0" xfId="0" applyNumberFormat="1" applyBorder="1"/>
    <xf numFmtId="49" fontId="0" fillId="0" borderId="6" xfId="0" applyNumberFormat="1" applyBorder="1"/>
    <xf numFmtId="2" fontId="0" fillId="3" borderId="7" xfId="0" applyNumberFormat="1" applyFill="1" applyBorder="1"/>
    <xf numFmtId="11" fontId="0" fillId="2" borderId="7" xfId="0" applyNumberFormat="1" applyFill="1" applyBorder="1"/>
    <xf numFmtId="11" fontId="0" fillId="0" borderId="7" xfId="0" applyNumberFormat="1" applyBorder="1"/>
    <xf numFmtId="2" fontId="0" fillId="4" borderId="8" xfId="0" applyNumberFormat="1" applyFill="1" applyBorder="1"/>
    <xf numFmtId="0" fontId="1" fillId="0" borderId="1" xfId="0" applyNumberFormat="1" applyFont="1" applyBorder="1"/>
    <xf numFmtId="49" fontId="0" fillId="2" borderId="3" xfId="0" applyNumberFormat="1" applyFont="1" applyFill="1" applyBorder="1"/>
    <xf numFmtId="11" fontId="0" fillId="0" borderId="5" xfId="0" applyNumberFormat="1" applyBorder="1"/>
    <xf numFmtId="11" fontId="0" fillId="0" borderId="8" xfId="0" applyNumberFormat="1" applyBorder="1"/>
    <xf numFmtId="49" fontId="2" fillId="4" borderId="3" xfId="0" applyNumberFormat="1" applyFont="1" applyFill="1" applyBorder="1" applyAlignment="1" applyProtection="1">
      <alignment vertical="center"/>
    </xf>
    <xf numFmtId="2" fontId="0" fillId="4" borderId="7" xfId="0" applyNumberFormat="1" applyFill="1" applyBorder="1"/>
    <xf numFmtId="0" fontId="1" fillId="5" borderId="1" xfId="0" applyFont="1" applyFill="1" applyBorder="1" applyAlignment="1">
      <alignment wrapText="1"/>
    </xf>
    <xf numFmtId="49" fontId="10" fillId="0" borderId="2" xfId="0" applyNumberFormat="1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vertical="center"/>
    </xf>
    <xf numFmtId="164" fontId="10" fillId="0" borderId="5" xfId="0" applyNumberFormat="1" applyFont="1" applyFill="1" applyBorder="1" applyAlignment="1" applyProtection="1">
      <alignment vertical="center"/>
    </xf>
    <xf numFmtId="164" fontId="10" fillId="0" borderId="8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/>
    </xf>
    <xf numFmtId="164" fontId="6" fillId="0" borderId="2" xfId="0" applyNumberFormat="1" applyFont="1" applyFill="1" applyBorder="1" applyAlignment="1" applyProtection="1">
      <alignment vertical="center"/>
    </xf>
    <xf numFmtId="164" fontId="6" fillId="0" borderId="6" xfId="0" applyNumberFormat="1" applyFont="1" applyFill="1" applyBorder="1" applyAlignment="1" applyProtection="1">
      <alignment vertical="center"/>
    </xf>
    <xf numFmtId="11" fontId="6" fillId="0" borderId="7" xfId="0" applyNumberFormat="1" applyFont="1" applyFill="1" applyBorder="1" applyAlignment="1" applyProtection="1">
      <alignment vertical="center"/>
    </xf>
    <xf numFmtId="11" fontId="6" fillId="0" borderId="5" xfId="0" applyNumberFormat="1" applyFont="1" applyFill="1" applyBorder="1" applyAlignment="1" applyProtection="1">
      <alignment vertical="center"/>
    </xf>
    <xf numFmtId="11" fontId="6" fillId="0" borderId="8" xfId="0" applyNumberFormat="1" applyFont="1" applyFill="1" applyBorder="1" applyAlignment="1" applyProtection="1">
      <alignment vertical="center"/>
    </xf>
    <xf numFmtId="49" fontId="4" fillId="0" borderId="2" xfId="0" applyNumberFormat="1" applyFont="1" applyFill="1" applyBorder="1" applyAlignment="1" applyProtection="1">
      <alignment vertical="center"/>
    </xf>
    <xf numFmtId="49" fontId="4" fillId="0" borderId="6" xfId="0" applyNumberFormat="1" applyFont="1" applyFill="1" applyBorder="1" applyAlignment="1" applyProtection="1">
      <alignment vertical="center"/>
    </xf>
    <xf numFmtId="49" fontId="10" fillId="0" borderId="2" xfId="0" applyNumberFormat="1" applyFont="1" applyFill="1" applyBorder="1" applyAlignment="1" applyProtection="1">
      <alignment vertical="center" wrapText="1"/>
    </xf>
    <xf numFmtId="0" fontId="0" fillId="0" borderId="0" xfId="0" applyFill="1" applyBorder="1"/>
    <xf numFmtId="10" fontId="1" fillId="0" borderId="0" xfId="1" applyNumberFormat="1" applyFont="1" applyFill="1" applyBorder="1"/>
    <xf numFmtId="0" fontId="1" fillId="0" borderId="0" xfId="0" applyFont="1" applyFill="1" applyBorder="1"/>
    <xf numFmtId="49" fontId="11" fillId="0" borderId="0" xfId="0" applyNumberFormat="1" applyFont="1" applyFill="1" applyBorder="1" applyAlignment="1" applyProtection="1">
      <alignment vertical="center"/>
    </xf>
    <xf numFmtId="49" fontId="12" fillId="0" borderId="0" xfId="0" applyNumberFormat="1" applyFont="1" applyBorder="1"/>
    <xf numFmtId="0" fontId="12" fillId="0" borderId="0" xfId="0" applyNumberFormat="1" applyFont="1" applyBorder="1"/>
    <xf numFmtId="49" fontId="0" fillId="2" borderId="4" xfId="0" applyNumberFormat="1" applyFont="1" applyFill="1" applyBorder="1"/>
    <xf numFmtId="11" fontId="0" fillId="2" borderId="5" xfId="0" applyNumberFormat="1" applyFill="1" applyBorder="1"/>
    <xf numFmtId="11" fontId="0" fillId="2" borderId="8" xfId="0" applyNumberFormat="1" applyFill="1" applyBorder="1"/>
    <xf numFmtId="0" fontId="1" fillId="2" borderId="0" xfId="0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181428</xdr:colOff>
      <xdr:row>16</xdr:row>
      <xdr:rowOff>0</xdr:rowOff>
    </xdr:from>
    <xdr:to>
      <xdr:col>13</xdr:col>
      <xdr:colOff>399142</xdr:colOff>
      <xdr:row>28</xdr:row>
      <xdr:rowOff>54429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3A614758-151C-4819-8FBC-1E04D20A0EAD}"/>
            </a:ext>
          </a:extLst>
        </xdr:cNvPr>
        <xdr:cNvSpPr/>
      </xdr:nvSpPr>
      <xdr:spPr>
        <a:xfrm>
          <a:off x="11094357" y="3120571"/>
          <a:ext cx="217714" cy="2231572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399142</xdr:colOff>
      <xdr:row>12</xdr:row>
      <xdr:rowOff>36286</xdr:rowOff>
    </xdr:from>
    <xdr:to>
      <xdr:col>18</xdr:col>
      <xdr:colOff>145143</xdr:colOff>
      <xdr:row>22</xdr:row>
      <xdr:rowOff>27214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83EE6BB4-202F-4E6B-BC7F-04DB9AD93D94}"/>
            </a:ext>
          </a:extLst>
        </xdr:cNvPr>
        <xdr:cNvCxnSpPr>
          <a:stCxn id="3" idx="1"/>
        </xdr:cNvCxnSpPr>
      </xdr:nvCxnSpPr>
      <xdr:spPr>
        <a:xfrm flipV="1">
          <a:off x="11312071" y="2603500"/>
          <a:ext cx="3066143" cy="163285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5DC40-B520-4867-9A37-1B016FBCEF85}">
  <dimension ref="A1:Y71"/>
  <sheetViews>
    <sheetView tabSelected="1" topLeftCell="A4" zoomScale="70" zoomScaleNormal="70" workbookViewId="0">
      <selection activeCell="B9" sqref="B9"/>
    </sheetView>
  </sheetViews>
  <sheetFormatPr defaultColWidth="8.7109375" defaultRowHeight="15"/>
  <cols>
    <col min="1" max="1" width="13.5703125" style="24" customWidth="1"/>
    <col min="2" max="2" width="10.42578125" style="24" bestFit="1" customWidth="1"/>
    <col min="3" max="3" width="12.140625" style="24" bestFit="1" customWidth="1"/>
    <col min="4" max="4" width="10.42578125" style="24" bestFit="1" customWidth="1"/>
    <col min="5" max="5" width="12.140625" style="24" bestFit="1" customWidth="1"/>
    <col min="6" max="6" width="12" style="24" customWidth="1"/>
    <col min="7" max="7" width="12.140625" style="24" bestFit="1" customWidth="1"/>
    <col min="8" max="8" width="12" style="24" bestFit="1" customWidth="1"/>
    <col min="9" max="9" width="14" style="24" customWidth="1"/>
    <col min="10" max="10" width="12" style="24" bestFit="1" customWidth="1"/>
    <col min="11" max="13" width="12" style="24" customWidth="1"/>
    <col min="14" max="14" width="8.7109375" style="24"/>
    <col min="15" max="15" width="12.28515625" style="24" customWidth="1"/>
    <col min="16" max="16" width="8.7109375" style="24"/>
    <col min="17" max="17" width="8.42578125" style="24" customWidth="1"/>
    <col min="18" max="18" width="9.42578125" style="24" customWidth="1"/>
    <col min="19" max="19" width="21.28515625" style="24" customWidth="1"/>
    <col min="20" max="20" width="13.42578125" style="24" customWidth="1"/>
    <col min="21" max="21" width="13.5703125" style="24" customWidth="1"/>
    <col min="22" max="16384" width="8.7109375" style="24"/>
  </cols>
  <sheetData>
    <row r="1" spans="1:21" ht="15.75" thickBot="1">
      <c r="H1" s="15"/>
    </row>
    <row r="2" spans="1:21" ht="45">
      <c r="A2" s="47" t="s">
        <v>17</v>
      </c>
      <c r="B2" s="60" t="s">
        <v>33</v>
      </c>
      <c r="C2" s="48" t="s">
        <v>22</v>
      </c>
      <c r="D2" s="48" t="s">
        <v>23</v>
      </c>
      <c r="E2" s="48" t="s">
        <v>24</v>
      </c>
      <c r="F2" s="48" t="s">
        <v>25</v>
      </c>
      <c r="G2" s="48" t="s">
        <v>26</v>
      </c>
      <c r="H2" s="48" t="s">
        <v>27</v>
      </c>
      <c r="I2" s="48" t="s">
        <v>28</v>
      </c>
      <c r="J2" s="48" t="s">
        <v>29</v>
      </c>
      <c r="K2" s="48" t="s">
        <v>30</v>
      </c>
      <c r="L2" s="48" t="s">
        <v>31</v>
      </c>
      <c r="M2" s="48" t="s">
        <v>32</v>
      </c>
      <c r="O2" s="3" t="s">
        <v>4</v>
      </c>
      <c r="S2" s="70" t="s">
        <v>34</v>
      </c>
      <c r="T2" s="70" t="s">
        <v>8</v>
      </c>
      <c r="U2" s="70" t="s">
        <v>9</v>
      </c>
    </row>
    <row r="3" spans="1:21">
      <c r="A3" s="14" t="s">
        <v>0</v>
      </c>
      <c r="B3" s="20">
        <v>18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  <c r="O3" s="64" t="str">
        <f>$B$2</f>
        <v>strain 1 (example)</v>
      </c>
      <c r="P3" s="18">
        <f>AVERAGE($B$3:$B$4)</f>
        <v>18</v>
      </c>
      <c r="Q3" s="18">
        <f>_xlfn.STDEV.P($B$3:$B$4)</f>
        <v>0</v>
      </c>
      <c r="S3" s="25" t="s">
        <v>0</v>
      </c>
      <c r="T3" s="26">
        <v>0.96899999999999997</v>
      </c>
      <c r="U3" s="27">
        <v>1.9690000000000001</v>
      </c>
    </row>
    <row r="4" spans="1:21">
      <c r="A4" s="14" t="s">
        <v>0</v>
      </c>
      <c r="B4" s="20">
        <v>18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1"/>
      <c r="O4" s="64" t="str">
        <f>$C$2</f>
        <v>strain 2</v>
      </c>
      <c r="P4" s="18" t="e">
        <f>AVERAGE($C$3:$C$4)</f>
        <v>#DIV/0!</v>
      </c>
      <c r="Q4" s="18" t="e">
        <f>_xlfn.STDEV.P($C$3:$C$4)</f>
        <v>#DIV/0!</v>
      </c>
      <c r="S4" s="25" t="s">
        <v>6</v>
      </c>
      <c r="T4" s="26">
        <v>0.97799999999999998</v>
      </c>
      <c r="U4" s="27">
        <v>1.978</v>
      </c>
    </row>
    <row r="5" spans="1:21">
      <c r="A5" s="14" t="s">
        <v>1</v>
      </c>
      <c r="B5" s="20">
        <v>20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1"/>
      <c r="O5" s="64" t="str">
        <f>$D$2</f>
        <v>strain 3</v>
      </c>
      <c r="P5" s="18" t="e">
        <f>AVERAGE($D$3:$D$4)</f>
        <v>#DIV/0!</v>
      </c>
      <c r="Q5" s="18" t="e">
        <f>_xlfn.STDEV.P($D$3:$D$4)</f>
        <v>#DIV/0!</v>
      </c>
      <c r="S5" s="25" t="s">
        <v>7</v>
      </c>
      <c r="T5" s="26">
        <v>0.94299999999999995</v>
      </c>
      <c r="U5" s="27">
        <v>1.9430000000000001</v>
      </c>
    </row>
    <row r="6" spans="1:21">
      <c r="A6" s="14" t="s">
        <v>1</v>
      </c>
      <c r="B6" s="20">
        <v>20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  <c r="O6" s="64" t="str">
        <f>$E$2</f>
        <v>strain 4</v>
      </c>
      <c r="P6" s="18" t="e">
        <f>AVERAGE($E$3:$E$4)</f>
        <v>#DIV/0!</v>
      </c>
      <c r="Q6" s="18" t="e">
        <f>_xlfn.STDEV.P($E$3:$E$4)</f>
        <v>#DIV/0!</v>
      </c>
      <c r="S6" s="25" t="s">
        <v>2</v>
      </c>
      <c r="T6" s="26">
        <v>0.97399999999999998</v>
      </c>
      <c r="U6" s="27">
        <v>1.974</v>
      </c>
    </row>
    <row r="7" spans="1:21">
      <c r="A7" s="14" t="s">
        <v>5</v>
      </c>
      <c r="B7" s="20">
        <v>28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  <c r="O7" s="65" t="str">
        <f>F2</f>
        <v>strain 5</v>
      </c>
      <c r="P7" s="18" t="e">
        <f>AVERAGE($F$3:$F$4)</f>
        <v>#DIV/0!</v>
      </c>
      <c r="Q7" s="18" t="e">
        <f>_xlfn.STDEV.P($F$3:$F$4)</f>
        <v>#DIV/0!</v>
      </c>
      <c r="S7" s="25" t="s">
        <v>14</v>
      </c>
      <c r="T7" s="29">
        <v>0.94599999999999995</v>
      </c>
      <c r="U7" s="27">
        <v>1.946</v>
      </c>
    </row>
    <row r="8" spans="1:21">
      <c r="A8" s="14" t="s">
        <v>5</v>
      </c>
      <c r="B8" s="20">
        <v>28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  <c r="O8" s="64" t="str">
        <f>$G$2</f>
        <v>strain 6</v>
      </c>
      <c r="P8" s="18" t="e">
        <f>AVERAGE($G$3:$G$4)</f>
        <v>#DIV/0!</v>
      </c>
      <c r="Q8" s="18" t="e">
        <f>_xlfn.STDEV.P($E$3:$E$4)</f>
        <v>#DIV/0!</v>
      </c>
      <c r="S8" s="25" t="s">
        <v>15</v>
      </c>
      <c r="T8" s="25" t="s">
        <v>16</v>
      </c>
      <c r="U8" s="27">
        <v>2</v>
      </c>
    </row>
    <row r="9" spans="1:21">
      <c r="A9" s="14" t="s">
        <v>15</v>
      </c>
      <c r="B9" s="20">
        <v>22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1"/>
      <c r="O9" s="64" t="str">
        <f>$H$2</f>
        <v>strain 7</v>
      </c>
      <c r="P9" s="18" t="e">
        <f>AVERAGE($H$3:$H$4)</f>
        <v>#DIV/0!</v>
      </c>
      <c r="Q9" s="18" t="e">
        <f>_xlfn.STDEV.P($H$3:$H$4)</f>
        <v>#DIV/0!</v>
      </c>
    </row>
    <row r="10" spans="1:21">
      <c r="A10" s="14" t="s">
        <v>15</v>
      </c>
      <c r="B10" s="20">
        <v>22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1"/>
      <c r="O10" s="64" t="str">
        <f>$I$2</f>
        <v>strain 8</v>
      </c>
      <c r="P10" s="18" t="e">
        <f>AVERAGE($I$3:$I$4)</f>
        <v>#DIV/0!</v>
      </c>
      <c r="Q10" s="18" t="e">
        <f>_xlfn.STDEV.P($I$3:$I$4)</f>
        <v>#DIV/0!</v>
      </c>
    </row>
    <row r="11" spans="1:21">
      <c r="A11" s="14" t="s">
        <v>13</v>
      </c>
      <c r="B11" s="20">
        <v>32</v>
      </c>
      <c r="C11" s="20"/>
      <c r="D11" s="20"/>
      <c r="E11" s="20"/>
      <c r="F11" s="20"/>
      <c r="G11" s="20"/>
      <c r="H11" s="2"/>
      <c r="I11" s="2"/>
      <c r="J11" s="20"/>
      <c r="K11" s="2"/>
      <c r="L11" s="2"/>
      <c r="M11" s="22"/>
      <c r="O11" s="66" t="str">
        <f>$J$2</f>
        <v>strain 9</v>
      </c>
      <c r="P11" s="18" t="e">
        <f>AVERAGE($J$3:$J$4)</f>
        <v>#DIV/0!</v>
      </c>
      <c r="Q11" s="18" t="e">
        <f>_xlfn.STDEV.P($J$3:$J$4)</f>
        <v>#DIV/0!</v>
      </c>
    </row>
    <row r="12" spans="1:21">
      <c r="A12" s="14" t="s">
        <v>13</v>
      </c>
      <c r="B12" s="20">
        <v>32</v>
      </c>
      <c r="C12" s="20"/>
      <c r="D12" s="20"/>
      <c r="E12" s="20"/>
      <c r="F12" s="20"/>
      <c r="G12" s="20"/>
      <c r="H12" s="2"/>
      <c r="I12" s="2"/>
      <c r="J12" s="20"/>
      <c r="K12" s="2"/>
      <c r="L12" s="2"/>
      <c r="M12" s="22"/>
      <c r="O12" s="65" t="str">
        <f>K2</f>
        <v>strain 10</v>
      </c>
      <c r="P12" s="18" t="e">
        <f>AVERAGE($K$3:$K$4)</f>
        <v>#DIV/0!</v>
      </c>
      <c r="Q12" s="18" t="e">
        <f>_xlfn.STDEV.P($K$3:$K$4)</f>
        <v>#DIV/0!</v>
      </c>
      <c r="S12" s="61"/>
      <c r="T12" s="62"/>
      <c r="U12" s="63"/>
    </row>
    <row r="13" spans="1:21">
      <c r="A13" s="14" t="s">
        <v>2</v>
      </c>
      <c r="B13" s="20">
        <v>19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1"/>
      <c r="O13" s="65" t="str">
        <f>L2</f>
        <v>strain 11</v>
      </c>
      <c r="P13" s="18" t="e">
        <f>AVERAGE($L$3:$L$4)</f>
        <v>#DIV/0!</v>
      </c>
      <c r="Q13" s="18" t="e">
        <f>_xlfn.STDEV.P($L$3:$L$4)</f>
        <v>#DIV/0!</v>
      </c>
    </row>
    <row r="14" spans="1:21" ht="15.75" thickBot="1">
      <c r="A14" s="49" t="s">
        <v>2</v>
      </c>
      <c r="B14" s="50">
        <v>19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1"/>
      <c r="O14" s="65" t="str">
        <f>M2</f>
        <v>strain 12</v>
      </c>
      <c r="P14" s="18" t="e">
        <f>AVERAGE($M$3:$M$4)</f>
        <v>#DIV/0!</v>
      </c>
      <c r="Q14" s="18" t="e">
        <f>_xlfn.STDEV.P($M$3:$M$4)</f>
        <v>#DIV/0!</v>
      </c>
    </row>
    <row r="15" spans="1:21" ht="15.75" thickBot="1">
      <c r="A15" s="1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O15" s="28"/>
      <c r="P15" s="18"/>
      <c r="Q15" s="18"/>
    </row>
    <row r="16" spans="1:21">
      <c r="A16" s="52" t="s">
        <v>10</v>
      </c>
      <c r="B16" s="53" t="str">
        <f>B2</f>
        <v>strain 1 (example)</v>
      </c>
      <c r="C16" s="53" t="str">
        <f t="shared" ref="C16:M16" si="0">C2</f>
        <v>strain 2</v>
      </c>
      <c r="D16" s="53" t="str">
        <f t="shared" si="0"/>
        <v>strain 3</v>
      </c>
      <c r="E16" s="53" t="str">
        <f t="shared" si="0"/>
        <v>strain 4</v>
      </c>
      <c r="F16" s="53" t="str">
        <f t="shared" si="0"/>
        <v>strain 5</v>
      </c>
      <c r="G16" s="53" t="str">
        <f t="shared" si="0"/>
        <v>strain 6</v>
      </c>
      <c r="H16" s="53" t="str">
        <f t="shared" si="0"/>
        <v>strain 7</v>
      </c>
      <c r="I16" s="53" t="str">
        <f t="shared" si="0"/>
        <v>strain 8</v>
      </c>
      <c r="J16" s="53" t="str">
        <f t="shared" si="0"/>
        <v>strain 9</v>
      </c>
      <c r="K16" s="53" t="str">
        <f t="shared" si="0"/>
        <v>strain 10</v>
      </c>
      <c r="L16" s="53" t="str">
        <f t="shared" si="0"/>
        <v>strain 11</v>
      </c>
      <c r="M16" s="54" t="str">
        <f t="shared" si="0"/>
        <v>strain 12</v>
      </c>
    </row>
    <row r="17" spans="1:25">
      <c r="A17" s="14" t="str">
        <f t="shared" ref="A17:A28" si="1">A3</f>
        <v>ARG</v>
      </c>
      <c r="B17" s="7">
        <f t="shared" ref="B17:K17" si="2">$U$3^-B3</f>
        <v>5.0533235935094665E-6</v>
      </c>
      <c r="C17" s="7">
        <f t="shared" si="2"/>
        <v>1</v>
      </c>
      <c r="D17" s="7">
        <f t="shared" si="2"/>
        <v>1</v>
      </c>
      <c r="E17" s="7">
        <f t="shared" si="2"/>
        <v>1</v>
      </c>
      <c r="F17" s="7">
        <f t="shared" si="2"/>
        <v>1</v>
      </c>
      <c r="G17" s="7">
        <f t="shared" si="2"/>
        <v>1</v>
      </c>
      <c r="H17" s="7">
        <f t="shared" si="2"/>
        <v>1</v>
      </c>
      <c r="I17" s="7">
        <f t="shared" si="2"/>
        <v>1</v>
      </c>
      <c r="J17" s="7">
        <f t="shared" si="2"/>
        <v>1</v>
      </c>
      <c r="K17" s="7">
        <f t="shared" si="2"/>
        <v>1</v>
      </c>
      <c r="L17" s="7">
        <f t="shared" ref="L17:M17" si="3">$U$3^-L3</f>
        <v>1</v>
      </c>
      <c r="M17" s="55">
        <f t="shared" si="3"/>
        <v>1</v>
      </c>
    </row>
    <row r="18" spans="1:25">
      <c r="A18" s="14" t="str">
        <f t="shared" si="1"/>
        <v>ARG</v>
      </c>
      <c r="B18" s="7">
        <f t="shared" ref="B18:K18" si="4">$U$3^-B4</f>
        <v>5.0533235935094665E-6</v>
      </c>
      <c r="C18" s="7">
        <f t="shared" si="4"/>
        <v>1</v>
      </c>
      <c r="D18" s="7">
        <f t="shared" si="4"/>
        <v>1</v>
      </c>
      <c r="E18" s="7">
        <f t="shared" si="4"/>
        <v>1</v>
      </c>
      <c r="F18" s="7">
        <f t="shared" si="4"/>
        <v>1</v>
      </c>
      <c r="G18" s="7">
        <f t="shared" si="4"/>
        <v>1</v>
      </c>
      <c r="H18" s="7">
        <f t="shared" si="4"/>
        <v>1</v>
      </c>
      <c r="I18" s="7">
        <f t="shared" si="4"/>
        <v>1</v>
      </c>
      <c r="J18" s="7">
        <f t="shared" si="4"/>
        <v>1</v>
      </c>
      <c r="K18" s="7">
        <f t="shared" si="4"/>
        <v>1</v>
      </c>
      <c r="L18" s="7">
        <f t="shared" ref="L18:M18" si="5">$U$3^-L4</f>
        <v>1</v>
      </c>
      <c r="M18" s="55">
        <f t="shared" si="5"/>
        <v>1</v>
      </c>
    </row>
    <row r="19" spans="1:25">
      <c r="A19" s="14" t="str">
        <f t="shared" si="1"/>
        <v>Circ</v>
      </c>
      <c r="B19" s="7">
        <f t="shared" ref="B19:K19" si="6">$U$4^-B5</f>
        <v>1.1898007950034449E-6</v>
      </c>
      <c r="C19" s="7">
        <f t="shared" si="6"/>
        <v>1</v>
      </c>
      <c r="D19" s="7">
        <f t="shared" si="6"/>
        <v>1</v>
      </c>
      <c r="E19" s="7">
        <f t="shared" si="6"/>
        <v>1</v>
      </c>
      <c r="F19" s="7">
        <f t="shared" si="6"/>
        <v>1</v>
      </c>
      <c r="G19" s="7">
        <f t="shared" si="6"/>
        <v>1</v>
      </c>
      <c r="H19" s="7">
        <f t="shared" si="6"/>
        <v>1</v>
      </c>
      <c r="I19" s="7">
        <f t="shared" si="6"/>
        <v>1</v>
      </c>
      <c r="J19" s="7">
        <f t="shared" si="6"/>
        <v>1</v>
      </c>
      <c r="K19" s="7">
        <f t="shared" si="6"/>
        <v>1</v>
      </c>
      <c r="L19" s="7">
        <f t="shared" ref="L19:M19" si="7">$U$4^-L5</f>
        <v>1</v>
      </c>
      <c r="M19" s="55">
        <f t="shared" si="7"/>
        <v>1</v>
      </c>
    </row>
    <row r="20" spans="1:25">
      <c r="A20" s="14" t="str">
        <f t="shared" si="1"/>
        <v>Circ</v>
      </c>
      <c r="B20" s="7">
        <f t="shared" ref="B20:K20" si="8">$U$4^-B6</f>
        <v>1.1898007950034449E-6</v>
      </c>
      <c r="C20" s="7">
        <f t="shared" si="8"/>
        <v>1</v>
      </c>
      <c r="D20" s="7">
        <f t="shared" si="8"/>
        <v>1</v>
      </c>
      <c r="E20" s="7">
        <f t="shared" si="8"/>
        <v>1</v>
      </c>
      <c r="F20" s="7">
        <f t="shared" si="8"/>
        <v>1</v>
      </c>
      <c r="G20" s="7">
        <f t="shared" si="8"/>
        <v>1</v>
      </c>
      <c r="H20" s="7">
        <f t="shared" si="8"/>
        <v>1</v>
      </c>
      <c r="I20" s="7">
        <f t="shared" si="8"/>
        <v>1</v>
      </c>
      <c r="J20" s="7">
        <f t="shared" si="8"/>
        <v>1</v>
      </c>
      <c r="K20" s="7">
        <f t="shared" si="8"/>
        <v>1</v>
      </c>
      <c r="L20" s="7">
        <f t="shared" ref="L20:M20" si="9">$U$4^-L6</f>
        <v>1</v>
      </c>
      <c r="M20" s="55">
        <f t="shared" si="9"/>
        <v>1</v>
      </c>
      <c r="Q20" s="24" t="s">
        <v>18</v>
      </c>
    </row>
    <row r="21" spans="1:25">
      <c r="A21" s="14" t="str">
        <f t="shared" si="1"/>
        <v>DLC_LYS2</v>
      </c>
      <c r="B21" s="7">
        <f t="shared" ref="B21:K21" si="10">$U$5^-B7</f>
        <v>8.3706962570790656E-9</v>
      </c>
      <c r="C21" s="7">
        <f t="shared" si="10"/>
        <v>1</v>
      </c>
      <c r="D21" s="7">
        <f t="shared" si="10"/>
        <v>1</v>
      </c>
      <c r="E21" s="7">
        <f t="shared" si="10"/>
        <v>1</v>
      </c>
      <c r="F21" s="7">
        <f t="shared" si="10"/>
        <v>1</v>
      </c>
      <c r="G21" s="7">
        <f t="shared" si="10"/>
        <v>1</v>
      </c>
      <c r="H21" s="7">
        <f t="shared" si="10"/>
        <v>1</v>
      </c>
      <c r="I21" s="7">
        <f t="shared" si="10"/>
        <v>1</v>
      </c>
      <c r="J21" s="7">
        <f t="shared" si="10"/>
        <v>1</v>
      </c>
      <c r="K21" s="7">
        <f t="shared" si="10"/>
        <v>1</v>
      </c>
      <c r="L21" s="7">
        <f t="shared" ref="L21:M21" si="11">$U$5^-L7</f>
        <v>1</v>
      </c>
      <c r="M21" s="55">
        <f t="shared" si="11"/>
        <v>1</v>
      </c>
    </row>
    <row r="22" spans="1:25">
      <c r="A22" s="14" t="str">
        <f t="shared" si="1"/>
        <v>DLC_LYS2</v>
      </c>
      <c r="B22" s="7">
        <f t="shared" ref="B22:K22" si="12">$U$5^-B8</f>
        <v>8.3706962570790656E-9</v>
      </c>
      <c r="C22" s="7">
        <f t="shared" si="12"/>
        <v>1</v>
      </c>
      <c r="D22" s="7">
        <f t="shared" si="12"/>
        <v>1</v>
      </c>
      <c r="E22" s="7">
        <f t="shared" si="12"/>
        <v>1</v>
      </c>
      <c r="F22" s="7">
        <f t="shared" si="12"/>
        <v>1</v>
      </c>
      <c r="G22" s="7">
        <f t="shared" si="12"/>
        <v>1</v>
      </c>
      <c r="H22" s="7">
        <f t="shared" si="12"/>
        <v>1</v>
      </c>
      <c r="I22" s="7">
        <f t="shared" si="12"/>
        <v>1</v>
      </c>
      <c r="J22" s="7">
        <f t="shared" si="12"/>
        <v>1</v>
      </c>
      <c r="K22" s="7">
        <f t="shared" si="12"/>
        <v>1</v>
      </c>
      <c r="L22" s="7">
        <f t="shared" ref="L22:M22" si="13">$U$5^-L8</f>
        <v>1</v>
      </c>
      <c r="M22" s="55">
        <f t="shared" si="13"/>
        <v>1</v>
      </c>
    </row>
    <row r="23" spans="1:25">
      <c r="A23" s="14" t="str">
        <f t="shared" si="1"/>
        <v>Nucl cut</v>
      </c>
      <c r="B23" s="7">
        <f>$U$8^-B9</f>
        <v>2.384185791015625E-7</v>
      </c>
      <c r="C23" s="7">
        <f t="shared" ref="C23:M23" si="14">$U$8^-C9</f>
        <v>1</v>
      </c>
      <c r="D23" s="7">
        <f t="shared" si="14"/>
        <v>1</v>
      </c>
      <c r="E23" s="7">
        <f t="shared" si="14"/>
        <v>1</v>
      </c>
      <c r="F23" s="7">
        <f t="shared" si="14"/>
        <v>1</v>
      </c>
      <c r="G23" s="7">
        <f t="shared" si="14"/>
        <v>1</v>
      </c>
      <c r="H23" s="7">
        <f t="shared" si="14"/>
        <v>1</v>
      </c>
      <c r="I23" s="7">
        <f t="shared" si="14"/>
        <v>1</v>
      </c>
      <c r="J23" s="7">
        <f t="shared" si="14"/>
        <v>1</v>
      </c>
      <c r="K23" s="7">
        <f t="shared" si="14"/>
        <v>1</v>
      </c>
      <c r="L23" s="7">
        <f t="shared" si="14"/>
        <v>1</v>
      </c>
      <c r="M23" s="7">
        <f t="shared" si="14"/>
        <v>1</v>
      </c>
    </row>
    <row r="24" spans="1:25">
      <c r="A24" s="14" t="str">
        <f t="shared" si="1"/>
        <v>Nucl cut</v>
      </c>
      <c r="B24" s="7">
        <f>$U$8^-B10</f>
        <v>2.384185791015625E-7</v>
      </c>
      <c r="C24" s="7">
        <f t="shared" ref="C24:M24" si="15">$U$8^-C10</f>
        <v>1</v>
      </c>
      <c r="D24" s="7">
        <f t="shared" si="15"/>
        <v>1</v>
      </c>
      <c r="E24" s="7">
        <f t="shared" si="15"/>
        <v>1</v>
      </c>
      <c r="F24" s="7">
        <f t="shared" si="15"/>
        <v>1</v>
      </c>
      <c r="G24" s="7">
        <f t="shared" si="15"/>
        <v>1</v>
      </c>
      <c r="H24" s="7">
        <f t="shared" si="15"/>
        <v>1</v>
      </c>
      <c r="I24" s="7">
        <f t="shared" si="15"/>
        <v>1</v>
      </c>
      <c r="J24" s="7">
        <f t="shared" si="15"/>
        <v>1</v>
      </c>
      <c r="K24" s="7">
        <f t="shared" si="15"/>
        <v>1</v>
      </c>
      <c r="L24" s="7">
        <f t="shared" si="15"/>
        <v>1</v>
      </c>
      <c r="M24" s="7">
        <f t="shared" si="15"/>
        <v>1</v>
      </c>
    </row>
    <row r="25" spans="1:25">
      <c r="A25" s="14" t="str">
        <f t="shared" si="1"/>
        <v>HOcut</v>
      </c>
      <c r="B25" s="7">
        <f>$U$7^-B11</f>
        <v>5.5902245119410889E-10</v>
      </c>
      <c r="C25" s="7">
        <f>$U$7^-C11</f>
        <v>1</v>
      </c>
      <c r="D25" s="7">
        <f>$U$7^-D11</f>
        <v>1</v>
      </c>
      <c r="E25" s="7">
        <f>$U$7^-E11</f>
        <v>1</v>
      </c>
      <c r="F25" s="7">
        <f>$U$7^-F11</f>
        <v>1</v>
      </c>
      <c r="G25" s="7">
        <f>$U$7^-G11</f>
        <v>1</v>
      </c>
      <c r="H25" s="7">
        <f>$U$7^-H11</f>
        <v>1</v>
      </c>
      <c r="I25" s="7">
        <f>$U$7^-I11</f>
        <v>1</v>
      </c>
      <c r="J25" s="7">
        <f>$U$7^-J11</f>
        <v>1</v>
      </c>
      <c r="K25" s="7">
        <f>$U$7^-K11</f>
        <v>1</v>
      </c>
      <c r="L25" s="7">
        <f>$U$7^-L11</f>
        <v>1</v>
      </c>
      <c r="M25" s="55">
        <f>$U$7^-M11</f>
        <v>1</v>
      </c>
    </row>
    <row r="26" spans="1:25">
      <c r="A26" s="14" t="str">
        <f t="shared" si="1"/>
        <v>HOcut</v>
      </c>
      <c r="B26" s="7">
        <f>$U$7^-B12</f>
        <v>5.5902245119410889E-10</v>
      </c>
      <c r="C26" s="7">
        <f>$U$7^-C12</f>
        <v>1</v>
      </c>
      <c r="D26" s="7">
        <f>$U$7^-D12</f>
        <v>1</v>
      </c>
      <c r="E26" s="7">
        <f>$U$7^-E12</f>
        <v>1</v>
      </c>
      <c r="F26" s="7">
        <f>$U$7^-F12</f>
        <v>1</v>
      </c>
      <c r="G26" s="7">
        <f>$U$7^-G12</f>
        <v>1</v>
      </c>
      <c r="H26" s="7">
        <f>$U$7^-H12</f>
        <v>1</v>
      </c>
      <c r="I26" s="7">
        <f>$U$7^-I12</f>
        <v>1</v>
      </c>
      <c r="J26" s="7">
        <f>$U$7^-J12</f>
        <v>1</v>
      </c>
      <c r="K26" s="7">
        <f>$U$7^-K12</f>
        <v>1</v>
      </c>
      <c r="L26" s="7">
        <f>$U$7^-L12</f>
        <v>1</v>
      </c>
      <c r="M26" s="55">
        <f>$U$7^-M12</f>
        <v>1</v>
      </c>
    </row>
    <row r="27" spans="1:25">
      <c r="A27" s="14" t="str">
        <f t="shared" si="1"/>
        <v>ssDNA</v>
      </c>
      <c r="B27" s="7">
        <f>$U$6^-B13</f>
        <v>2.4457056207876672E-6</v>
      </c>
      <c r="C27" s="7">
        <f>$U$6^-C13</f>
        <v>1</v>
      </c>
      <c r="D27" s="7">
        <f>$U$6^-D13</f>
        <v>1</v>
      </c>
      <c r="E27" s="7">
        <f>$U$6^-E13</f>
        <v>1</v>
      </c>
      <c r="F27" s="7">
        <f>$U$6^-F13</f>
        <v>1</v>
      </c>
      <c r="G27" s="7">
        <f>$U$6^-G13</f>
        <v>1</v>
      </c>
      <c r="H27" s="7">
        <f>$U$6^-H13</f>
        <v>1</v>
      </c>
      <c r="I27" s="7">
        <f>$U$6^-I13</f>
        <v>1</v>
      </c>
      <c r="J27" s="7">
        <f>$U$6^-J13</f>
        <v>1</v>
      </c>
      <c r="K27" s="7">
        <f>$U$6^-K13</f>
        <v>1</v>
      </c>
      <c r="L27" s="7">
        <f>$U$6^-L13</f>
        <v>1</v>
      </c>
      <c r="M27" s="55">
        <f>$U$6^-M13</f>
        <v>1</v>
      </c>
    </row>
    <row r="28" spans="1:25" ht="15.75" thickBot="1">
      <c r="A28" s="49" t="str">
        <f t="shared" si="1"/>
        <v>ssDNA</v>
      </c>
      <c r="B28" s="56">
        <f>$U$6^-B14</f>
        <v>2.4457056207876672E-6</v>
      </c>
      <c r="C28" s="56">
        <f>$U$6^-C14</f>
        <v>1</v>
      </c>
      <c r="D28" s="56">
        <f>$U$6^-D14</f>
        <v>1</v>
      </c>
      <c r="E28" s="56">
        <f>$U$6^-E14</f>
        <v>1</v>
      </c>
      <c r="F28" s="56">
        <f>$U$6^-F14</f>
        <v>1</v>
      </c>
      <c r="G28" s="56">
        <f>$U$6^-G14</f>
        <v>1</v>
      </c>
      <c r="H28" s="56">
        <f>$U$6^-H14</f>
        <v>1</v>
      </c>
      <c r="I28" s="56">
        <f>$U$6^-I14</f>
        <v>1</v>
      </c>
      <c r="J28" s="56">
        <f>$U$6^-J14</f>
        <v>1</v>
      </c>
      <c r="K28" s="56">
        <f>$U$6^-K14</f>
        <v>1</v>
      </c>
      <c r="L28" s="56">
        <f>$U$6^-L14</f>
        <v>1</v>
      </c>
      <c r="M28" s="57">
        <f>$U$6^-M14</f>
        <v>1</v>
      </c>
    </row>
    <row r="29" spans="1:25" ht="15.75" thickBot="1">
      <c r="A29" s="1"/>
      <c r="B29" s="2"/>
      <c r="C29" s="2"/>
      <c r="D29" s="2"/>
      <c r="E29" s="6"/>
      <c r="F29" s="6"/>
      <c r="G29" s="2"/>
      <c r="H29" s="2"/>
      <c r="I29" s="2"/>
    </row>
    <row r="30" spans="1:25">
      <c r="A30" s="52" t="s">
        <v>3</v>
      </c>
      <c r="B30" s="58" t="str">
        <f t="shared" ref="B30:M30" si="16">B2</f>
        <v>strain 1 (example)</v>
      </c>
      <c r="C30" s="58" t="str">
        <f t="shared" si="16"/>
        <v>strain 2</v>
      </c>
      <c r="D30" s="58" t="str">
        <f t="shared" si="16"/>
        <v>strain 3</v>
      </c>
      <c r="E30" s="58" t="str">
        <f t="shared" si="16"/>
        <v>strain 4</v>
      </c>
      <c r="F30" s="58" t="str">
        <f t="shared" si="16"/>
        <v>strain 5</v>
      </c>
      <c r="G30" s="58" t="str">
        <f t="shared" si="16"/>
        <v>strain 6</v>
      </c>
      <c r="H30" s="58" t="str">
        <f t="shared" si="16"/>
        <v>strain 7</v>
      </c>
      <c r="I30" s="58" t="str">
        <f t="shared" si="16"/>
        <v>strain 8</v>
      </c>
      <c r="J30" s="58" t="str">
        <f t="shared" si="16"/>
        <v>strain 9</v>
      </c>
      <c r="K30" s="58" t="str">
        <f t="shared" si="16"/>
        <v>strain 10</v>
      </c>
      <c r="L30" s="58" t="str">
        <f t="shared" si="16"/>
        <v>strain 11</v>
      </c>
      <c r="M30" s="59" t="str">
        <f t="shared" si="16"/>
        <v>strain 12</v>
      </c>
      <c r="O30" s="3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>
      <c r="A31" s="23" t="str">
        <f>A17</f>
        <v>ARG</v>
      </c>
      <c r="B31" s="15">
        <f>AVERAGE(B17:B18)</f>
        <v>5.0533235935094665E-6</v>
      </c>
      <c r="C31" s="15">
        <f t="shared" ref="C31:E31" si="17">AVERAGE(C17:C18)</f>
        <v>1</v>
      </c>
      <c r="D31" s="15">
        <f t="shared" si="17"/>
        <v>1</v>
      </c>
      <c r="E31" s="15">
        <f t="shared" si="17"/>
        <v>1</v>
      </c>
      <c r="F31" s="15">
        <f t="shared" ref="F31:K31" si="18">AVERAGE(F17:F18)</f>
        <v>1</v>
      </c>
      <c r="G31" s="15">
        <f t="shared" si="18"/>
        <v>1</v>
      </c>
      <c r="H31" s="15">
        <f t="shared" si="18"/>
        <v>1</v>
      </c>
      <c r="I31" s="15">
        <f t="shared" si="18"/>
        <v>1</v>
      </c>
      <c r="J31" s="15">
        <f t="shared" si="18"/>
        <v>1</v>
      </c>
      <c r="K31" s="15">
        <f t="shared" si="18"/>
        <v>1</v>
      </c>
      <c r="L31" s="15">
        <f t="shared" ref="L31:M31" si="19">AVERAGE(L17:L18)</f>
        <v>1</v>
      </c>
      <c r="M31" s="39">
        <f t="shared" si="19"/>
        <v>1</v>
      </c>
      <c r="O31" s="1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>
      <c r="A32" s="14" t="str">
        <f>A19</f>
        <v>Circ</v>
      </c>
      <c r="B32" s="15">
        <f>AVERAGE(B19:B20)</f>
        <v>1.1898007950034449E-6</v>
      </c>
      <c r="C32" s="15">
        <f t="shared" ref="C32:E32" si="20">AVERAGE(C19:C20)</f>
        <v>1</v>
      </c>
      <c r="D32" s="15">
        <f t="shared" si="20"/>
        <v>1</v>
      </c>
      <c r="E32" s="15">
        <f t="shared" si="20"/>
        <v>1</v>
      </c>
      <c r="F32" s="15">
        <f t="shared" ref="F32:K32" si="21">AVERAGE(F19:F20)</f>
        <v>1</v>
      </c>
      <c r="G32" s="15">
        <f t="shared" si="21"/>
        <v>1</v>
      </c>
      <c r="H32" s="15">
        <f t="shared" si="21"/>
        <v>1</v>
      </c>
      <c r="I32" s="15">
        <f t="shared" si="21"/>
        <v>1</v>
      </c>
      <c r="J32" s="15">
        <f t="shared" si="21"/>
        <v>1</v>
      </c>
      <c r="K32" s="15">
        <f t="shared" si="21"/>
        <v>1</v>
      </c>
      <c r="L32" s="15">
        <f t="shared" ref="L32:M32" si="22">AVERAGE(L19:L20)</f>
        <v>1</v>
      </c>
      <c r="M32" s="39">
        <f t="shared" si="22"/>
        <v>1</v>
      </c>
      <c r="O32" s="1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>
      <c r="A33" s="14" t="str">
        <f>A21</f>
        <v>DLC_LYS2</v>
      </c>
      <c r="B33" s="15">
        <f>AVERAGE(B21:B22)</f>
        <v>8.3706962570790656E-9</v>
      </c>
      <c r="C33" s="15">
        <f t="shared" ref="C33:E33" si="23">AVERAGE(C21:C22)</f>
        <v>1</v>
      </c>
      <c r="D33" s="15">
        <f t="shared" si="23"/>
        <v>1</v>
      </c>
      <c r="E33" s="15">
        <f t="shared" si="23"/>
        <v>1</v>
      </c>
      <c r="F33" s="15">
        <f t="shared" ref="F33:K33" si="24">AVERAGE(F21:F22)</f>
        <v>1</v>
      </c>
      <c r="G33" s="15">
        <f t="shared" si="24"/>
        <v>1</v>
      </c>
      <c r="H33" s="15">
        <f t="shared" si="24"/>
        <v>1</v>
      </c>
      <c r="I33" s="15">
        <f t="shared" si="24"/>
        <v>1</v>
      </c>
      <c r="J33" s="15">
        <f t="shared" si="24"/>
        <v>1</v>
      </c>
      <c r="K33" s="15">
        <f t="shared" si="24"/>
        <v>1</v>
      </c>
      <c r="L33" s="15">
        <f t="shared" ref="L33:M33" si="25">AVERAGE(L21:L22)</f>
        <v>1</v>
      </c>
      <c r="M33" s="39">
        <f t="shared" si="25"/>
        <v>1</v>
      </c>
      <c r="O33" s="1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>
      <c r="A34" s="14" t="str">
        <f>A23</f>
        <v>Nucl cut</v>
      </c>
      <c r="B34" s="15">
        <f>AVERAGE(B23:B24)</f>
        <v>2.384185791015625E-7</v>
      </c>
      <c r="C34" s="15">
        <f t="shared" ref="C34:E34" si="26">AVERAGE(C23:C24)</f>
        <v>1</v>
      </c>
      <c r="D34" s="15">
        <f t="shared" si="26"/>
        <v>1</v>
      </c>
      <c r="E34" s="15">
        <f t="shared" si="26"/>
        <v>1</v>
      </c>
      <c r="F34" s="15">
        <f t="shared" ref="F34:K34" si="27">AVERAGE(F23:F24)</f>
        <v>1</v>
      </c>
      <c r="G34" s="15">
        <f t="shared" si="27"/>
        <v>1</v>
      </c>
      <c r="H34" s="15">
        <f t="shared" si="27"/>
        <v>1</v>
      </c>
      <c r="I34" s="15">
        <f t="shared" si="27"/>
        <v>1</v>
      </c>
      <c r="J34" s="15">
        <f t="shared" si="27"/>
        <v>1</v>
      </c>
      <c r="K34" s="15">
        <f t="shared" si="27"/>
        <v>1</v>
      </c>
      <c r="L34" s="15">
        <f t="shared" ref="L34:M34" si="28">AVERAGE(L23:L24)</f>
        <v>1</v>
      </c>
      <c r="M34" s="39">
        <f t="shared" si="28"/>
        <v>1</v>
      </c>
      <c r="O34" s="1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>
      <c r="A35" s="14" t="str">
        <f>A25</f>
        <v>HOcut</v>
      </c>
      <c r="B35" s="15">
        <f>AVERAGE(B25:B26)</f>
        <v>5.5902245119410889E-10</v>
      </c>
      <c r="C35" s="15">
        <f t="shared" ref="C35:E35" si="29">AVERAGE(C25:C26)</f>
        <v>1</v>
      </c>
      <c r="D35" s="15">
        <f t="shared" si="29"/>
        <v>1</v>
      </c>
      <c r="E35" s="15">
        <f t="shared" si="29"/>
        <v>1</v>
      </c>
      <c r="F35" s="15">
        <f t="shared" ref="F35:K35" si="30">AVERAGE(F25:F26)</f>
        <v>1</v>
      </c>
      <c r="G35" s="15">
        <f t="shared" si="30"/>
        <v>1</v>
      </c>
      <c r="H35" s="15">
        <f t="shared" si="30"/>
        <v>1</v>
      </c>
      <c r="I35" s="15">
        <f t="shared" si="30"/>
        <v>1</v>
      </c>
      <c r="J35" s="15">
        <f t="shared" si="30"/>
        <v>1</v>
      </c>
      <c r="K35" s="15">
        <f t="shared" si="30"/>
        <v>1</v>
      </c>
      <c r="L35" s="15">
        <f t="shared" ref="L35:M35" si="31">AVERAGE(L25:L26)</f>
        <v>1</v>
      </c>
      <c r="M35" s="39">
        <f t="shared" si="31"/>
        <v>1</v>
      </c>
      <c r="O35" s="1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15.75" thickBot="1">
      <c r="A36" s="49" t="str">
        <f>A27</f>
        <v>ssDNA</v>
      </c>
      <c r="B36" s="43">
        <f>AVERAGE(B27:B28)</f>
        <v>2.4457056207876672E-6</v>
      </c>
      <c r="C36" s="43">
        <f t="shared" ref="C36:E36" si="32">AVERAGE(C27:C28)</f>
        <v>1</v>
      </c>
      <c r="D36" s="43">
        <f t="shared" si="32"/>
        <v>1</v>
      </c>
      <c r="E36" s="43">
        <f t="shared" si="32"/>
        <v>1</v>
      </c>
      <c r="F36" s="43">
        <f t="shared" ref="F36:K36" si="33">AVERAGE(F27:F28)</f>
        <v>1</v>
      </c>
      <c r="G36" s="43">
        <f t="shared" si="33"/>
        <v>1</v>
      </c>
      <c r="H36" s="43">
        <f t="shared" si="33"/>
        <v>1</v>
      </c>
      <c r="I36" s="43">
        <f t="shared" si="33"/>
        <v>1</v>
      </c>
      <c r="J36" s="43">
        <f t="shared" si="33"/>
        <v>1</v>
      </c>
      <c r="K36" s="43">
        <f t="shared" si="33"/>
        <v>1</v>
      </c>
      <c r="L36" s="43">
        <f t="shared" ref="L36:M36" si="34">AVERAGE(L27:L28)</f>
        <v>1</v>
      </c>
      <c r="M36" s="44">
        <f t="shared" si="34"/>
        <v>1</v>
      </c>
      <c r="O36" s="1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21.75" thickBot="1">
      <c r="A37" s="31" t="s">
        <v>20</v>
      </c>
      <c r="R37" s="15"/>
    </row>
    <row r="38" spans="1:25">
      <c r="A38" s="8" t="s">
        <v>11</v>
      </c>
      <c r="B38" s="9" t="str">
        <f t="shared" ref="B38:M38" si="35">B30</f>
        <v>strain 1 (example)</v>
      </c>
      <c r="C38" s="9" t="str">
        <f t="shared" si="35"/>
        <v>strain 2</v>
      </c>
      <c r="D38" s="9" t="str">
        <f t="shared" si="35"/>
        <v>strain 3</v>
      </c>
      <c r="E38" s="9" t="str">
        <f t="shared" si="35"/>
        <v>strain 4</v>
      </c>
      <c r="F38" s="9" t="str">
        <f t="shared" si="35"/>
        <v>strain 5</v>
      </c>
      <c r="G38" s="9" t="str">
        <f t="shared" si="35"/>
        <v>strain 6</v>
      </c>
      <c r="H38" s="9" t="str">
        <f t="shared" si="35"/>
        <v>strain 7</v>
      </c>
      <c r="I38" s="9" t="str">
        <f t="shared" si="35"/>
        <v>strain 8</v>
      </c>
      <c r="J38" s="9" t="str">
        <f t="shared" si="35"/>
        <v>strain 9</v>
      </c>
      <c r="K38" s="9" t="str">
        <f t="shared" si="35"/>
        <v>strain 10</v>
      </c>
      <c r="L38" s="9" t="str">
        <f t="shared" si="35"/>
        <v>strain 11</v>
      </c>
      <c r="M38" s="36" t="str">
        <f t="shared" si="35"/>
        <v>strain 12</v>
      </c>
      <c r="R38" s="15"/>
    </row>
    <row r="39" spans="1:25">
      <c r="A39" s="10" t="str">
        <f>A32</f>
        <v>Circ</v>
      </c>
      <c r="B39" s="11">
        <f t="shared" ref="B39:B48" si="36">B19/B$31</f>
        <v>0.23544915994131774</v>
      </c>
      <c r="C39" s="11">
        <f t="shared" ref="C39:M39" si="37">C19/C$31</f>
        <v>1</v>
      </c>
      <c r="D39" s="11">
        <f t="shared" si="37"/>
        <v>1</v>
      </c>
      <c r="E39" s="11">
        <f t="shared" si="37"/>
        <v>1</v>
      </c>
      <c r="F39" s="11">
        <f t="shared" si="37"/>
        <v>1</v>
      </c>
      <c r="G39" s="11">
        <f t="shared" si="37"/>
        <v>1</v>
      </c>
      <c r="H39" s="11">
        <f t="shared" si="37"/>
        <v>1</v>
      </c>
      <c r="I39" s="11">
        <f t="shared" si="37"/>
        <v>1</v>
      </c>
      <c r="J39" s="11">
        <f t="shared" si="37"/>
        <v>1</v>
      </c>
      <c r="K39" s="11">
        <f t="shared" si="37"/>
        <v>1</v>
      </c>
      <c r="L39" s="11">
        <f t="shared" si="37"/>
        <v>1</v>
      </c>
      <c r="M39" s="37">
        <f t="shared" si="37"/>
        <v>1</v>
      </c>
    </row>
    <row r="40" spans="1:25">
      <c r="A40" s="10" t="str">
        <f>$A$39</f>
        <v>Circ</v>
      </c>
      <c r="B40" s="11">
        <f t="shared" si="36"/>
        <v>0.23544915994131774</v>
      </c>
      <c r="C40" s="11">
        <f t="shared" ref="C40:M40" si="38">C20/C$31</f>
        <v>1</v>
      </c>
      <c r="D40" s="11">
        <f t="shared" si="38"/>
        <v>1</v>
      </c>
      <c r="E40" s="11">
        <f t="shared" si="38"/>
        <v>1</v>
      </c>
      <c r="F40" s="11">
        <f t="shared" si="38"/>
        <v>1</v>
      </c>
      <c r="G40" s="11">
        <f t="shared" si="38"/>
        <v>1</v>
      </c>
      <c r="H40" s="11">
        <f t="shared" si="38"/>
        <v>1</v>
      </c>
      <c r="I40" s="11">
        <f t="shared" si="38"/>
        <v>1</v>
      </c>
      <c r="J40" s="11">
        <f t="shared" si="38"/>
        <v>1</v>
      </c>
      <c r="K40" s="11">
        <f t="shared" si="38"/>
        <v>1</v>
      </c>
      <c r="L40" s="11">
        <f t="shared" si="38"/>
        <v>1</v>
      </c>
      <c r="M40" s="37">
        <f t="shared" si="38"/>
        <v>1</v>
      </c>
    </row>
    <row r="41" spans="1:25">
      <c r="A41" s="12" t="str">
        <f>A33</f>
        <v>DLC_LYS2</v>
      </c>
      <c r="B41" s="13">
        <f t="shared" si="36"/>
        <v>1.6564734282661932E-3</v>
      </c>
      <c r="C41" s="13">
        <f t="shared" ref="C41:M41" si="39">C21/C$31</f>
        <v>1</v>
      </c>
      <c r="D41" s="13">
        <f t="shared" si="39"/>
        <v>1</v>
      </c>
      <c r="E41" s="13">
        <f t="shared" si="39"/>
        <v>1</v>
      </c>
      <c r="F41" s="13">
        <f t="shared" si="39"/>
        <v>1</v>
      </c>
      <c r="G41" s="13">
        <f t="shared" si="39"/>
        <v>1</v>
      </c>
      <c r="H41" s="13">
        <f t="shared" si="39"/>
        <v>1</v>
      </c>
      <c r="I41" s="13">
        <f t="shared" si="39"/>
        <v>1</v>
      </c>
      <c r="J41" s="13">
        <f t="shared" si="39"/>
        <v>1</v>
      </c>
      <c r="K41" s="13">
        <f t="shared" si="39"/>
        <v>1</v>
      </c>
      <c r="L41" s="13">
        <f t="shared" si="39"/>
        <v>1</v>
      </c>
      <c r="M41" s="38">
        <f t="shared" si="39"/>
        <v>1</v>
      </c>
    </row>
    <row r="42" spans="1:25">
      <c r="A42" s="12" t="str">
        <f>$A$41</f>
        <v>DLC_LYS2</v>
      </c>
      <c r="B42" s="13">
        <f t="shared" si="36"/>
        <v>1.6564734282661932E-3</v>
      </c>
      <c r="C42" s="13">
        <f t="shared" ref="C42:M42" si="40">C22/C$31</f>
        <v>1</v>
      </c>
      <c r="D42" s="13">
        <f t="shared" si="40"/>
        <v>1</v>
      </c>
      <c r="E42" s="13">
        <f t="shared" si="40"/>
        <v>1</v>
      </c>
      <c r="F42" s="13">
        <f t="shared" si="40"/>
        <v>1</v>
      </c>
      <c r="G42" s="13">
        <f t="shared" si="40"/>
        <v>1</v>
      </c>
      <c r="H42" s="13">
        <f t="shared" si="40"/>
        <v>1</v>
      </c>
      <c r="I42" s="13">
        <f t="shared" si="40"/>
        <v>1</v>
      </c>
      <c r="J42" s="13">
        <f t="shared" si="40"/>
        <v>1</v>
      </c>
      <c r="K42" s="13">
        <f t="shared" si="40"/>
        <v>1</v>
      </c>
      <c r="L42" s="13">
        <f t="shared" si="40"/>
        <v>1</v>
      </c>
      <c r="M42" s="38">
        <f t="shared" si="40"/>
        <v>1</v>
      </c>
    </row>
    <row r="43" spans="1:25">
      <c r="A43" s="14" t="str">
        <f>A34</f>
        <v>Nucl cut</v>
      </c>
      <c r="B43" s="15">
        <f t="shared" si="36"/>
        <v>4.7180548541911983E-2</v>
      </c>
      <c r="C43" s="15">
        <f t="shared" ref="C43:M43" si="41">C23/C$31</f>
        <v>1</v>
      </c>
      <c r="D43" s="15">
        <f t="shared" si="41"/>
        <v>1</v>
      </c>
      <c r="E43" s="15">
        <f t="shared" si="41"/>
        <v>1</v>
      </c>
      <c r="F43" s="15">
        <f t="shared" si="41"/>
        <v>1</v>
      </c>
      <c r="G43" s="15">
        <f t="shared" si="41"/>
        <v>1</v>
      </c>
      <c r="H43" s="15">
        <f t="shared" si="41"/>
        <v>1</v>
      </c>
      <c r="I43" s="15">
        <f t="shared" si="41"/>
        <v>1</v>
      </c>
      <c r="J43" s="15">
        <f t="shared" si="41"/>
        <v>1</v>
      </c>
      <c r="K43" s="15">
        <f t="shared" si="41"/>
        <v>1</v>
      </c>
      <c r="L43" s="15">
        <f t="shared" si="41"/>
        <v>1</v>
      </c>
      <c r="M43" s="39">
        <f t="shared" si="41"/>
        <v>1</v>
      </c>
    </row>
    <row r="44" spans="1:25">
      <c r="A44" s="14" t="str">
        <f>$A$43</f>
        <v>Nucl cut</v>
      </c>
      <c r="B44" s="15">
        <f t="shared" si="36"/>
        <v>4.7180548541911983E-2</v>
      </c>
      <c r="C44" s="15">
        <f t="shared" ref="C44:M44" si="42">C24/C$31</f>
        <v>1</v>
      </c>
      <c r="D44" s="15">
        <f t="shared" si="42"/>
        <v>1</v>
      </c>
      <c r="E44" s="15">
        <f t="shared" si="42"/>
        <v>1</v>
      </c>
      <c r="F44" s="15">
        <f t="shared" si="42"/>
        <v>1</v>
      </c>
      <c r="G44" s="15">
        <f t="shared" si="42"/>
        <v>1</v>
      </c>
      <c r="H44" s="15">
        <f t="shared" si="42"/>
        <v>1</v>
      </c>
      <c r="I44" s="15">
        <f t="shared" si="42"/>
        <v>1</v>
      </c>
      <c r="J44" s="15">
        <f t="shared" si="42"/>
        <v>1</v>
      </c>
      <c r="K44" s="15">
        <f t="shared" si="42"/>
        <v>1</v>
      </c>
      <c r="L44" s="15">
        <f t="shared" si="42"/>
        <v>1</v>
      </c>
      <c r="M44" s="39">
        <f t="shared" si="42"/>
        <v>1</v>
      </c>
    </row>
    <row r="45" spans="1:25">
      <c r="A45" s="14" t="str">
        <f>A35</f>
        <v>HOcut</v>
      </c>
      <c r="B45" s="15">
        <f t="shared" si="36"/>
        <v>1.1062470883759003E-4</v>
      </c>
      <c r="C45" s="15">
        <f t="shared" ref="C45:M45" si="43">C25/C$31</f>
        <v>1</v>
      </c>
      <c r="D45" s="15">
        <f t="shared" si="43"/>
        <v>1</v>
      </c>
      <c r="E45" s="15">
        <f t="shared" si="43"/>
        <v>1</v>
      </c>
      <c r="F45" s="15">
        <f t="shared" si="43"/>
        <v>1</v>
      </c>
      <c r="G45" s="15">
        <f t="shared" si="43"/>
        <v>1</v>
      </c>
      <c r="H45" s="15">
        <f t="shared" si="43"/>
        <v>1</v>
      </c>
      <c r="I45" s="15">
        <f t="shared" si="43"/>
        <v>1</v>
      </c>
      <c r="J45" s="15">
        <f t="shared" si="43"/>
        <v>1</v>
      </c>
      <c r="K45" s="15">
        <f t="shared" si="43"/>
        <v>1</v>
      </c>
      <c r="L45" s="15">
        <f t="shared" si="43"/>
        <v>1</v>
      </c>
      <c r="M45" s="39">
        <f t="shared" si="43"/>
        <v>1</v>
      </c>
    </row>
    <row r="46" spans="1:25">
      <c r="A46" s="14" t="str">
        <f>$A$45</f>
        <v>HOcut</v>
      </c>
      <c r="B46" s="15">
        <f t="shared" si="36"/>
        <v>1.1062470883759003E-4</v>
      </c>
      <c r="C46" s="15">
        <f t="shared" ref="C46:M46" si="44">C26/C$31</f>
        <v>1</v>
      </c>
      <c r="D46" s="15">
        <f t="shared" si="44"/>
        <v>1</v>
      </c>
      <c r="E46" s="15">
        <f t="shared" si="44"/>
        <v>1</v>
      </c>
      <c r="F46" s="15">
        <f t="shared" si="44"/>
        <v>1</v>
      </c>
      <c r="G46" s="15">
        <f t="shared" si="44"/>
        <v>1</v>
      </c>
      <c r="H46" s="15">
        <f t="shared" si="44"/>
        <v>1</v>
      </c>
      <c r="I46" s="15">
        <f t="shared" si="44"/>
        <v>1</v>
      </c>
      <c r="J46" s="15">
        <f t="shared" si="44"/>
        <v>1</v>
      </c>
      <c r="K46" s="15">
        <f t="shared" si="44"/>
        <v>1</v>
      </c>
      <c r="L46" s="15">
        <f t="shared" si="44"/>
        <v>1</v>
      </c>
      <c r="M46" s="39">
        <f t="shared" si="44"/>
        <v>1</v>
      </c>
    </row>
    <row r="47" spans="1:25">
      <c r="A47" s="45" t="str">
        <f>A36</f>
        <v>ssDNA</v>
      </c>
      <c r="B47" s="32">
        <f t="shared" si="36"/>
        <v>0.48397961767755249</v>
      </c>
      <c r="C47" s="32">
        <f t="shared" ref="C47:M47" si="45">C27/C$31</f>
        <v>1</v>
      </c>
      <c r="D47" s="32">
        <f t="shared" si="45"/>
        <v>1</v>
      </c>
      <c r="E47" s="32">
        <f t="shared" si="45"/>
        <v>1</v>
      </c>
      <c r="F47" s="32">
        <f t="shared" si="45"/>
        <v>1</v>
      </c>
      <c r="G47" s="32">
        <f t="shared" si="45"/>
        <v>1</v>
      </c>
      <c r="H47" s="32">
        <f t="shared" si="45"/>
        <v>1</v>
      </c>
      <c r="I47" s="32">
        <f t="shared" si="45"/>
        <v>1</v>
      </c>
      <c r="J47" s="32">
        <f t="shared" si="45"/>
        <v>1</v>
      </c>
      <c r="K47" s="32">
        <f t="shared" si="45"/>
        <v>1</v>
      </c>
      <c r="L47" s="32">
        <f t="shared" si="45"/>
        <v>1</v>
      </c>
      <c r="M47" s="46">
        <f t="shared" si="45"/>
        <v>1</v>
      </c>
    </row>
    <row r="48" spans="1:25" ht="15.75" thickBot="1">
      <c r="A48" s="16" t="str">
        <f>$A$47</f>
        <v>ssDNA</v>
      </c>
      <c r="B48" s="17">
        <f t="shared" si="36"/>
        <v>0.48397961767755249</v>
      </c>
      <c r="C48" s="17">
        <f t="shared" ref="C48:M48" si="46">C28/C$31</f>
        <v>1</v>
      </c>
      <c r="D48" s="17">
        <f t="shared" si="46"/>
        <v>1</v>
      </c>
      <c r="E48" s="17">
        <f t="shared" si="46"/>
        <v>1</v>
      </c>
      <c r="F48" s="17">
        <f t="shared" si="46"/>
        <v>1</v>
      </c>
      <c r="G48" s="17">
        <f t="shared" si="46"/>
        <v>1</v>
      </c>
      <c r="H48" s="17">
        <f t="shared" si="46"/>
        <v>1</v>
      </c>
      <c r="I48" s="17">
        <f t="shared" si="46"/>
        <v>1</v>
      </c>
      <c r="J48" s="17">
        <f t="shared" si="46"/>
        <v>1</v>
      </c>
      <c r="K48" s="17">
        <f t="shared" si="46"/>
        <v>1</v>
      </c>
      <c r="L48" s="17">
        <f t="shared" si="46"/>
        <v>1</v>
      </c>
      <c r="M48" s="40">
        <f t="shared" si="46"/>
        <v>1</v>
      </c>
    </row>
    <row r="49" spans="1:18" ht="15.75" thickBot="1">
      <c r="A49" s="1"/>
    </row>
    <row r="50" spans="1:18">
      <c r="A50" s="41" t="s">
        <v>12</v>
      </c>
      <c r="B50" s="9" t="str">
        <f t="shared" ref="B50:K50" si="47">B38</f>
        <v>strain 1 (example)</v>
      </c>
      <c r="C50" s="9" t="str">
        <f t="shared" si="47"/>
        <v>strain 2</v>
      </c>
      <c r="D50" s="9" t="str">
        <f t="shared" si="47"/>
        <v>strain 3</v>
      </c>
      <c r="E50" s="9" t="str">
        <f t="shared" si="47"/>
        <v>strain 4</v>
      </c>
      <c r="F50" s="9" t="str">
        <f t="shared" si="47"/>
        <v>strain 5</v>
      </c>
      <c r="G50" s="9" t="str">
        <f t="shared" si="47"/>
        <v>strain 6</v>
      </c>
      <c r="H50" s="9" t="str">
        <f t="shared" si="47"/>
        <v>strain 7</v>
      </c>
      <c r="I50" s="9" t="str">
        <f t="shared" si="47"/>
        <v>strain 8</v>
      </c>
      <c r="J50" s="9" t="str">
        <f t="shared" si="47"/>
        <v>strain 9</v>
      </c>
      <c r="K50" s="9" t="str">
        <f t="shared" si="47"/>
        <v>strain 10</v>
      </c>
      <c r="L50" s="9" t="str">
        <f t="shared" ref="L50:M50" si="48">L38</f>
        <v>strain 11</v>
      </c>
      <c r="M50" s="36" t="str">
        <f t="shared" si="48"/>
        <v>strain 12</v>
      </c>
    </row>
    <row r="51" spans="1:18">
      <c r="A51" s="42" t="str">
        <f>A41</f>
        <v>DLC_LYS2</v>
      </c>
      <c r="B51" s="13">
        <f>B21/B$32</f>
        <v>7.0353762514125985E-3</v>
      </c>
      <c r="C51" s="13">
        <f t="shared" ref="C51:M51" si="49">C21/C$32</f>
        <v>1</v>
      </c>
      <c r="D51" s="13">
        <f t="shared" si="49"/>
        <v>1</v>
      </c>
      <c r="E51" s="13">
        <f t="shared" si="49"/>
        <v>1</v>
      </c>
      <c r="F51" s="13">
        <f t="shared" si="49"/>
        <v>1</v>
      </c>
      <c r="G51" s="13">
        <f t="shared" si="49"/>
        <v>1</v>
      </c>
      <c r="H51" s="13">
        <f t="shared" si="49"/>
        <v>1</v>
      </c>
      <c r="I51" s="13">
        <f t="shared" si="49"/>
        <v>1</v>
      </c>
      <c r="J51" s="13">
        <f t="shared" si="49"/>
        <v>1</v>
      </c>
      <c r="K51" s="13">
        <f t="shared" si="49"/>
        <v>1</v>
      </c>
      <c r="L51" s="13">
        <f t="shared" si="49"/>
        <v>1</v>
      </c>
      <c r="M51" s="38">
        <f t="shared" si="49"/>
        <v>1</v>
      </c>
    </row>
    <row r="52" spans="1:18">
      <c r="A52" s="42" t="str">
        <f>A42</f>
        <v>DLC_LYS2</v>
      </c>
      <c r="B52" s="13">
        <f>B22/B$32</f>
        <v>7.0353762514125985E-3</v>
      </c>
      <c r="C52" s="13">
        <f t="shared" ref="C52:M52" si="50">C22/C$32</f>
        <v>1</v>
      </c>
      <c r="D52" s="13">
        <f t="shared" si="50"/>
        <v>1</v>
      </c>
      <c r="E52" s="13">
        <f t="shared" si="50"/>
        <v>1</v>
      </c>
      <c r="F52" s="13">
        <f t="shared" si="50"/>
        <v>1</v>
      </c>
      <c r="G52" s="13">
        <f t="shared" si="50"/>
        <v>1</v>
      </c>
      <c r="H52" s="13">
        <f t="shared" si="50"/>
        <v>1</v>
      </c>
      <c r="I52" s="13">
        <f t="shared" si="50"/>
        <v>1</v>
      </c>
      <c r="J52" s="13">
        <f t="shared" si="50"/>
        <v>1</v>
      </c>
      <c r="K52" s="13">
        <f t="shared" si="50"/>
        <v>1</v>
      </c>
      <c r="L52" s="13">
        <f t="shared" si="50"/>
        <v>1</v>
      </c>
      <c r="M52" s="38">
        <f t="shared" si="50"/>
        <v>1</v>
      </c>
    </row>
    <row r="53" spans="1:18">
      <c r="A53" s="1"/>
      <c r="O53" s="1"/>
    </row>
    <row r="54" spans="1:18" ht="21.75" thickBot="1">
      <c r="A54" s="31" t="s">
        <v>21</v>
      </c>
      <c r="R54" s="15"/>
    </row>
    <row r="55" spans="1:18">
      <c r="A55" s="8" t="s">
        <v>11</v>
      </c>
      <c r="B55" s="9" t="str">
        <f>B$2</f>
        <v>strain 1 (example)</v>
      </c>
      <c r="C55" s="9" t="str">
        <f t="shared" ref="C55:M55" si="51">C$2</f>
        <v>strain 2</v>
      </c>
      <c r="D55" s="9" t="str">
        <f t="shared" si="51"/>
        <v>strain 3</v>
      </c>
      <c r="E55" s="9" t="str">
        <f t="shared" si="51"/>
        <v>strain 4</v>
      </c>
      <c r="F55" s="9" t="str">
        <f t="shared" si="51"/>
        <v>strain 5</v>
      </c>
      <c r="G55" s="9" t="str">
        <f t="shared" si="51"/>
        <v>strain 6</v>
      </c>
      <c r="H55" s="9" t="str">
        <f t="shared" si="51"/>
        <v>strain 7</v>
      </c>
      <c r="I55" s="9" t="str">
        <f t="shared" si="51"/>
        <v>strain 8</v>
      </c>
      <c r="J55" s="9" t="str">
        <f t="shared" si="51"/>
        <v>strain 9</v>
      </c>
      <c r="K55" s="9" t="str">
        <f t="shared" si="51"/>
        <v>strain 10</v>
      </c>
      <c r="L55" s="9" t="str">
        <f t="shared" si="51"/>
        <v>strain 11</v>
      </c>
      <c r="M55" s="36" t="str">
        <f t="shared" si="51"/>
        <v>strain 12</v>
      </c>
      <c r="N55" s="28"/>
      <c r="R55" s="15"/>
    </row>
    <row r="56" spans="1:18">
      <c r="A56" s="10" t="str">
        <f>A39</f>
        <v>Circ</v>
      </c>
      <c r="B56" s="11">
        <f>AVERAGE(B39:B40)</f>
        <v>0.23544915994131774</v>
      </c>
      <c r="C56" s="11">
        <f>AVERAGE(C39:C40)</f>
        <v>1</v>
      </c>
      <c r="D56" s="11">
        <f>AVERAGE(D39:D40)</f>
        <v>1</v>
      </c>
      <c r="E56" s="11">
        <f>AVERAGE(E39:E40)</f>
        <v>1</v>
      </c>
      <c r="F56" s="11">
        <f>AVERAGE(F39:F40)</f>
        <v>1</v>
      </c>
      <c r="G56" s="11">
        <f>AVERAGE(G39:G40)</f>
        <v>1</v>
      </c>
      <c r="H56" s="11">
        <f>AVERAGE(H39:H40)</f>
        <v>1</v>
      </c>
      <c r="I56" s="11">
        <f>AVERAGE(I39:I40)</f>
        <v>1</v>
      </c>
      <c r="J56" s="11">
        <f>AVERAGE(J39:J40)</f>
        <v>1</v>
      </c>
      <c r="K56" s="11">
        <f>AVERAGE(K39:K40)</f>
        <v>1</v>
      </c>
      <c r="L56" s="11">
        <f>AVERAGE(L39:L40)</f>
        <v>1</v>
      </c>
      <c r="M56" s="37">
        <f>AVERAGE(M39:M40)</f>
        <v>1</v>
      </c>
    </row>
    <row r="57" spans="1:18">
      <c r="A57" s="12" t="str">
        <f>A41</f>
        <v>DLC_LYS2</v>
      </c>
      <c r="B57" s="13">
        <f>AVERAGE(B41:B42)</f>
        <v>1.6564734282661932E-3</v>
      </c>
      <c r="C57" s="13">
        <f>AVERAGE(C41:C42)</f>
        <v>1</v>
      </c>
      <c r="D57" s="13">
        <f>AVERAGE(D41:D42)</f>
        <v>1</v>
      </c>
      <c r="E57" s="13">
        <f>AVERAGE(E41:E42)</f>
        <v>1</v>
      </c>
      <c r="F57" s="13">
        <f>AVERAGE(F41:F42)</f>
        <v>1</v>
      </c>
      <c r="G57" s="13">
        <f>AVERAGE(G41:G42)</f>
        <v>1</v>
      </c>
      <c r="H57" s="13">
        <f>AVERAGE(H41:H42)</f>
        <v>1</v>
      </c>
      <c r="I57" s="13">
        <f>AVERAGE(I41:I42)</f>
        <v>1</v>
      </c>
      <c r="J57" s="13">
        <f>AVERAGE(J41:J42)</f>
        <v>1</v>
      </c>
      <c r="K57" s="13">
        <f>AVERAGE(K41:K42)</f>
        <v>1</v>
      </c>
      <c r="L57" s="13">
        <f>AVERAGE(L41:L42)</f>
        <v>1</v>
      </c>
      <c r="M57" s="38">
        <f>AVERAGE(M41:M42)</f>
        <v>1</v>
      </c>
    </row>
    <row r="58" spans="1:18">
      <c r="A58" s="14" t="str">
        <f>A43</f>
        <v>Nucl cut</v>
      </c>
      <c r="B58" s="15">
        <f>AVERAGE(B43:B44)</f>
        <v>4.7180548541911983E-2</v>
      </c>
      <c r="C58" s="15">
        <f>AVERAGE(C43:C44)</f>
        <v>1</v>
      </c>
      <c r="D58" s="15">
        <f>AVERAGE(D43:D44)</f>
        <v>1</v>
      </c>
      <c r="E58" s="15">
        <f>AVERAGE(E43:E44)</f>
        <v>1</v>
      </c>
      <c r="F58" s="15">
        <f>AVERAGE(F43:F44)</f>
        <v>1</v>
      </c>
      <c r="G58" s="15">
        <f>AVERAGE(G43:G44)</f>
        <v>1</v>
      </c>
      <c r="H58" s="15">
        <f>AVERAGE(H43:H44)</f>
        <v>1</v>
      </c>
      <c r="I58" s="15">
        <f>AVERAGE(I43:I44)</f>
        <v>1</v>
      </c>
      <c r="J58" s="15">
        <f>AVERAGE(J43:J44)</f>
        <v>1</v>
      </c>
      <c r="K58" s="15">
        <f>AVERAGE(K43:K44)</f>
        <v>1</v>
      </c>
      <c r="L58" s="15">
        <f>AVERAGE(L43:L44)</f>
        <v>1</v>
      </c>
      <c r="M58" s="39">
        <f>AVERAGE(M43:M44)</f>
        <v>1</v>
      </c>
    </row>
    <row r="59" spans="1:18">
      <c r="A59" s="14" t="str">
        <f>$A$45</f>
        <v>HOcut</v>
      </c>
      <c r="B59" s="15">
        <f>AVERAGE(B45:B46)</f>
        <v>1.1062470883759003E-4</v>
      </c>
      <c r="C59" s="15">
        <f>AVERAGE(C45:C46)</f>
        <v>1</v>
      </c>
      <c r="D59" s="15">
        <f>AVERAGE(D45:D46)</f>
        <v>1</v>
      </c>
      <c r="E59" s="15">
        <f>AVERAGE(E45:E46)</f>
        <v>1</v>
      </c>
      <c r="F59" s="15">
        <f>AVERAGE(F45:F46)</f>
        <v>1</v>
      </c>
      <c r="G59" s="15">
        <f>AVERAGE(G45:G46)</f>
        <v>1</v>
      </c>
      <c r="H59" s="15">
        <f>AVERAGE(H45:H46)</f>
        <v>1</v>
      </c>
      <c r="I59" s="15">
        <f>AVERAGE(I45:I46)</f>
        <v>1</v>
      </c>
      <c r="J59" s="15">
        <f>AVERAGE(J45:J46)</f>
        <v>1</v>
      </c>
      <c r="K59" s="15">
        <f>AVERAGE(K45:K46)</f>
        <v>1</v>
      </c>
      <c r="L59" s="15">
        <f>AVERAGE(L45:L46)</f>
        <v>1</v>
      </c>
      <c r="M59" s="39">
        <f>AVERAGE(M45:M46)</f>
        <v>1</v>
      </c>
    </row>
    <row r="60" spans="1:18" ht="15.75" thickBot="1">
      <c r="A60" s="16" t="str">
        <f>$A$47</f>
        <v>ssDNA</v>
      </c>
      <c r="B60" s="17">
        <f>AVERAGE(B47:B48)</f>
        <v>0.48397961767755249</v>
      </c>
      <c r="C60" s="17">
        <f>AVERAGE(C47:C48)</f>
        <v>1</v>
      </c>
      <c r="D60" s="17">
        <f>AVERAGE(D47:D48)</f>
        <v>1</v>
      </c>
      <c r="E60" s="17">
        <f>AVERAGE(E47:E48)</f>
        <v>1</v>
      </c>
      <c r="F60" s="17">
        <f>AVERAGE(F47:F48)</f>
        <v>1</v>
      </c>
      <c r="G60" s="17">
        <f>AVERAGE(G47:G48)</f>
        <v>1</v>
      </c>
      <c r="H60" s="17">
        <f>AVERAGE(H47:H48)</f>
        <v>1</v>
      </c>
      <c r="I60" s="17">
        <f>AVERAGE(I47:I48)</f>
        <v>1</v>
      </c>
      <c r="J60" s="17">
        <f>AVERAGE(J47:J48)</f>
        <v>1</v>
      </c>
      <c r="K60" s="17">
        <f>AVERAGE(K47:K48)</f>
        <v>1</v>
      </c>
      <c r="L60" s="17">
        <f>AVERAGE(L47:L48)</f>
        <v>1</v>
      </c>
      <c r="M60" s="40">
        <f>AVERAGE(M47:M48)</f>
        <v>1</v>
      </c>
    </row>
    <row r="61" spans="1:18" ht="15.75" thickBot="1">
      <c r="A61" s="1"/>
    </row>
    <row r="62" spans="1:18">
      <c r="A62" s="41" t="s">
        <v>12</v>
      </c>
      <c r="B62" s="9" t="str">
        <f>B$2</f>
        <v>strain 1 (example)</v>
      </c>
      <c r="C62" s="9" t="str">
        <f t="shared" ref="C62:M62" si="52">C$2</f>
        <v>strain 2</v>
      </c>
      <c r="D62" s="9" t="str">
        <f t="shared" si="52"/>
        <v>strain 3</v>
      </c>
      <c r="E62" s="9" t="str">
        <f t="shared" si="52"/>
        <v>strain 4</v>
      </c>
      <c r="F62" s="9" t="str">
        <f t="shared" si="52"/>
        <v>strain 5</v>
      </c>
      <c r="G62" s="9" t="str">
        <f t="shared" si="52"/>
        <v>strain 6</v>
      </c>
      <c r="H62" s="9" t="str">
        <f t="shared" si="52"/>
        <v>strain 7</v>
      </c>
      <c r="I62" s="9" t="str">
        <f t="shared" si="52"/>
        <v>strain 8</v>
      </c>
      <c r="J62" s="9" t="str">
        <f t="shared" si="52"/>
        <v>strain 9</v>
      </c>
      <c r="K62" s="9" t="str">
        <f t="shared" si="52"/>
        <v>strain 10</v>
      </c>
      <c r="L62" s="9" t="str">
        <f t="shared" si="52"/>
        <v>strain 11</v>
      </c>
      <c r="M62" s="36" t="str">
        <f t="shared" si="52"/>
        <v>strain 12</v>
      </c>
    </row>
    <row r="63" spans="1:18" ht="15.75" thickBot="1">
      <c r="A63" s="67" t="str">
        <f>A57</f>
        <v>DLC_LYS2</v>
      </c>
      <c r="B63" s="68">
        <f>AVERAGE(B51:B52)</f>
        <v>7.0353762514125985E-3</v>
      </c>
      <c r="C63" s="68">
        <f>AVERAGE(C51:C52)</f>
        <v>1</v>
      </c>
      <c r="D63" s="68">
        <f>AVERAGE(D51:D52)</f>
        <v>1</v>
      </c>
      <c r="E63" s="68">
        <f>AVERAGE(E51:E52)</f>
        <v>1</v>
      </c>
      <c r="F63" s="68">
        <f>AVERAGE(F51:F52)</f>
        <v>1</v>
      </c>
      <c r="G63" s="68">
        <f>AVERAGE(G51:G52)</f>
        <v>1</v>
      </c>
      <c r="H63" s="68">
        <f>AVERAGE(H51:H52)</f>
        <v>1</v>
      </c>
      <c r="I63" s="68">
        <f>AVERAGE(I51:I52)</f>
        <v>1</v>
      </c>
      <c r="J63" s="68">
        <f>AVERAGE(J51:J52)</f>
        <v>1</v>
      </c>
      <c r="K63" s="68">
        <f>AVERAGE(K51:K52)</f>
        <v>1</v>
      </c>
      <c r="L63" s="68">
        <f>AVERAGE(L51:L52)</f>
        <v>1</v>
      </c>
      <c r="M63" s="69">
        <f>AVERAGE(M51:M52)</f>
        <v>1</v>
      </c>
    </row>
    <row r="64" spans="1:18">
      <c r="A64" s="5"/>
      <c r="B64" s="28"/>
      <c r="C64" s="18"/>
      <c r="D64" s="34"/>
      <c r="E64" s="18"/>
      <c r="F64" s="15"/>
      <c r="G64" s="18"/>
      <c r="H64" s="15"/>
      <c r="I64" s="15"/>
      <c r="J64" s="15"/>
      <c r="K64" s="15"/>
      <c r="L64" s="15"/>
      <c r="M64" s="15"/>
      <c r="O64" s="1"/>
    </row>
    <row r="65" spans="1:15" ht="18">
      <c r="A65" s="19" t="s">
        <v>19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O65" s="1"/>
    </row>
    <row r="66" spans="1:15">
      <c r="A66" s="1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O66" s="1"/>
    </row>
    <row r="67" spans="1:15">
      <c r="A67" s="1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O67" s="1"/>
    </row>
    <row r="68" spans="1:15">
      <c r="A68" s="1"/>
      <c r="O68" s="1"/>
    </row>
    <row r="69" spans="1:15">
      <c r="A69" s="33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O69" s="30"/>
    </row>
    <row r="70" spans="1:15"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</row>
    <row r="71" spans="1:15"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Piazza Aurèle</dc:creator>
  <cp:lastModifiedBy>Piazza Aurèle</cp:lastModifiedBy>
  <dcterms:created xsi:type="dcterms:W3CDTF">2020-09-16T08:44:45Z</dcterms:created>
  <dcterms:modified xsi:type="dcterms:W3CDTF">2022-04-25T08:11:30Z</dcterms:modified>
</cp:coreProperties>
</file>